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Purtsi Aakre MS ja Soontaga teed/"/>
    </mc:Choice>
  </mc:AlternateContent>
  <xr:revisionPtr revIDLastSave="1205" documentId="13_ncr:1_{527BB10C-8909-4436-9A7C-A24F53E7C016}" xr6:coauthVersionLast="47" xr6:coauthVersionMax="47" xr10:uidLastSave="{033ECDCB-A4EE-4662-BBD9-BC6BFA42EECD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8" i="11" l="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457" i="11" l="1"/>
  <c r="F427" i="11"/>
  <c r="F406" i="11"/>
  <c r="F376" i="11"/>
  <c r="F426" i="11"/>
  <c r="F424" i="11"/>
  <c r="F423" i="11"/>
  <c r="F422" i="11"/>
  <c r="F421" i="11"/>
  <c r="F420" i="11"/>
  <c r="F419" i="11"/>
  <c r="F418" i="11"/>
  <c r="F417" i="11"/>
  <c r="F416" i="11"/>
  <c r="F415" i="11"/>
  <c r="F414" i="11"/>
  <c r="F413" i="11"/>
  <c r="F412" i="11"/>
  <c r="F411" i="11"/>
  <c r="F410" i="11"/>
  <c r="F409" i="11"/>
  <c r="F456" i="11"/>
  <c r="F454" i="11"/>
  <c r="F453" i="11"/>
  <c r="F452" i="11"/>
  <c r="F451" i="11"/>
  <c r="F450" i="11"/>
  <c r="F449" i="11"/>
  <c r="F448" i="11"/>
  <c r="F447" i="11"/>
  <c r="F446" i="11"/>
  <c r="F445" i="11"/>
  <c r="F444" i="11"/>
  <c r="F443" i="11"/>
  <c r="F442" i="11"/>
  <c r="F441" i="11"/>
  <c r="F440" i="11"/>
  <c r="F439" i="11"/>
  <c r="F438" i="11"/>
  <c r="F437" i="11"/>
  <c r="F436" i="11"/>
  <c r="F435" i="11"/>
  <c r="F434" i="11"/>
  <c r="F433" i="11"/>
  <c r="F432" i="11"/>
  <c r="F431" i="11"/>
  <c r="F430" i="11"/>
  <c r="F405" i="11"/>
  <c r="F403" i="11"/>
  <c r="F402" i="11"/>
  <c r="F401" i="11"/>
  <c r="F400" i="11"/>
  <c r="F399" i="11"/>
  <c r="F397" i="11"/>
  <c r="F396" i="11"/>
  <c r="F395" i="11"/>
  <c r="F394" i="11"/>
  <c r="F393" i="11"/>
  <c r="F392" i="11"/>
  <c r="F391" i="11"/>
  <c r="F390" i="11"/>
  <c r="F389" i="11"/>
  <c r="F388" i="11"/>
  <c r="F387" i="11"/>
  <c r="F386" i="11"/>
  <c r="F385" i="11"/>
  <c r="F384" i="11"/>
  <c r="F383" i="11"/>
  <c r="F382" i="11"/>
  <c r="F381" i="11"/>
  <c r="F380" i="11"/>
  <c r="F379" i="11"/>
  <c r="F407" i="11" s="1"/>
  <c r="F375" i="11"/>
  <c r="F343" i="11"/>
  <c r="F342" i="11"/>
  <c r="F341" i="11"/>
  <c r="F340" i="11"/>
  <c r="F339" i="11"/>
  <c r="F338" i="11"/>
  <c r="F337" i="11"/>
  <c r="F336" i="11"/>
  <c r="F335" i="11"/>
  <c r="F334" i="11"/>
  <c r="F333" i="11"/>
  <c r="F332" i="11"/>
  <c r="F331" i="11"/>
  <c r="F330" i="11"/>
  <c r="F329" i="11"/>
  <c r="F328" i="11"/>
  <c r="F327" i="11"/>
  <c r="F326" i="11"/>
  <c r="F325" i="11"/>
  <c r="F324" i="11"/>
  <c r="F323" i="11"/>
  <c r="F322" i="11"/>
  <c r="F321" i="11"/>
  <c r="F320" i="11"/>
  <c r="F319" i="11"/>
  <c r="F318" i="11"/>
  <c r="F317" i="11"/>
  <c r="F316" i="11"/>
  <c r="F315" i="11"/>
  <c r="F314" i="11"/>
  <c r="F313" i="11"/>
  <c r="F428" i="11" l="1"/>
  <c r="F377" i="11"/>
  <c r="F458" i="11"/>
  <c r="F302" i="11"/>
  <c r="F303" i="11"/>
  <c r="F304" i="11"/>
  <c r="F305" i="11"/>
  <c r="F306" i="11"/>
  <c r="F307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197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89" i="11"/>
  <c r="F90" i="11"/>
  <c r="F91" i="11"/>
  <c r="F92" i="11"/>
  <c r="F93" i="11"/>
  <c r="F94" i="11"/>
  <c r="F95" i="11"/>
  <c r="F262" i="11" l="1"/>
  <c r="F117" i="11"/>
  <c r="F220" i="11"/>
  <c r="F299" i="11"/>
  <c r="F271" i="11"/>
  <c r="F243" i="11"/>
  <c r="F244" i="11"/>
  <c r="F199" i="11"/>
  <c r="F200" i="11"/>
  <c r="F203" i="11"/>
  <c r="F204" i="11"/>
  <c r="F205" i="11"/>
  <c r="F206" i="11"/>
  <c r="F207" i="11"/>
  <c r="F208" i="11"/>
  <c r="F209" i="11"/>
  <c r="F210" i="11"/>
  <c r="F211" i="11"/>
  <c r="F212" i="11"/>
  <c r="F87" i="11"/>
  <c r="F35" i="11"/>
  <c r="F36" i="11"/>
  <c r="F37" i="11"/>
  <c r="F38" i="11"/>
  <c r="F39" i="11"/>
  <c r="F40" i="11"/>
  <c r="F41" i="11"/>
  <c r="F42" i="11"/>
  <c r="F43" i="11"/>
  <c r="F44" i="11"/>
  <c r="F128" i="11" l="1"/>
  <c r="F272" i="11"/>
  <c r="F310" i="11"/>
  <c r="F309" i="11"/>
  <c r="F301" i="11"/>
  <c r="F300" i="11"/>
  <c r="F298" i="11"/>
  <c r="F297" i="11"/>
  <c r="F296" i="11"/>
  <c r="F295" i="11"/>
  <c r="F294" i="11"/>
  <c r="F293" i="11"/>
  <c r="F292" i="11"/>
  <c r="F291" i="11"/>
  <c r="F290" i="11"/>
  <c r="F289" i="11"/>
  <c r="F288" i="11"/>
  <c r="F287" i="11"/>
  <c r="F286" i="11"/>
  <c r="F285" i="11"/>
  <c r="F284" i="11"/>
  <c r="F283" i="11"/>
  <c r="F282" i="11"/>
  <c r="F281" i="11"/>
  <c r="F280" i="11"/>
  <c r="F279" i="11"/>
  <c r="F278" i="11"/>
  <c r="F277" i="11"/>
  <c r="F276" i="11"/>
  <c r="F275" i="11"/>
  <c r="F269" i="11"/>
  <c r="F268" i="11"/>
  <c r="F267" i="11"/>
  <c r="F266" i="11"/>
  <c r="F265" i="11"/>
  <c r="F264" i="11"/>
  <c r="F263" i="11"/>
  <c r="F261" i="11"/>
  <c r="F260" i="11"/>
  <c r="F259" i="11"/>
  <c r="F258" i="11"/>
  <c r="F257" i="11"/>
  <c r="F256" i="11"/>
  <c r="F255" i="11"/>
  <c r="F254" i="11"/>
  <c r="F253" i="11"/>
  <c r="F252" i="11"/>
  <c r="F251" i="11"/>
  <c r="F250" i="11"/>
  <c r="F249" i="11"/>
  <c r="F248" i="11"/>
  <c r="F247" i="11"/>
  <c r="F219" i="11"/>
  <c r="F221" i="11"/>
  <c r="F222" i="11"/>
  <c r="F223" i="11"/>
  <c r="F224" i="11"/>
  <c r="F225" i="11"/>
  <c r="F226" i="11"/>
  <c r="F127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10" i="11"/>
  <c r="F111" i="11"/>
  <c r="F112" i="11"/>
  <c r="F113" i="11"/>
  <c r="F114" i="11"/>
  <c r="F115" i="11"/>
  <c r="F116" i="11"/>
  <c r="F118" i="11"/>
  <c r="F119" i="11"/>
  <c r="F120" i="11"/>
  <c r="F121" i="11"/>
  <c r="F122" i="11"/>
  <c r="F123" i="11"/>
  <c r="F124" i="11"/>
  <c r="F125" i="11"/>
  <c r="F81" i="11"/>
  <c r="F82" i="11"/>
  <c r="F83" i="11"/>
  <c r="F84" i="11"/>
  <c r="F85" i="11"/>
  <c r="F86" i="11"/>
  <c r="F273" i="11" l="1"/>
  <c r="F311" i="11"/>
  <c r="F30" i="11"/>
  <c r="F31" i="11"/>
  <c r="F32" i="11"/>
  <c r="F33" i="11"/>
  <c r="F65" i="11" l="1"/>
  <c r="F58" i="11" l="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218" i="11" l="1"/>
  <c r="F217" i="11"/>
  <c r="F216" i="11"/>
  <c r="F215" i="11"/>
  <c r="F214" i="11"/>
  <c r="F213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2" i="11"/>
  <c r="F171" i="11"/>
  <c r="F109" i="11"/>
  <c r="F108" i="11"/>
  <c r="F107" i="11"/>
  <c r="F106" i="11"/>
  <c r="F105" i="11"/>
  <c r="F104" i="11"/>
  <c r="F103" i="11"/>
  <c r="F102" i="11"/>
  <c r="F101" i="11"/>
  <c r="F201" i="11" l="1"/>
  <c r="F245" i="11"/>
  <c r="F173" i="11"/>
  <c r="F129" i="11"/>
  <c r="F25" i="11"/>
  <c r="F26" i="11"/>
  <c r="F27" i="11"/>
  <c r="F60" i="11"/>
  <c r="F2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3" i="11"/>
  <c r="F22" i="11"/>
  <c r="F24" i="11"/>
  <c r="F28" i="11"/>
  <c r="F75" i="11" l="1"/>
  <c r="F76" i="11"/>
  <c r="F77" i="11"/>
  <c r="F78" i="11"/>
  <c r="F79" i="11"/>
  <c r="F80" i="11"/>
  <c r="F88" i="11"/>
  <c r="F61" i="11" l="1"/>
  <c r="F70" i="11" l="1"/>
  <c r="F71" i="11"/>
  <c r="F72" i="11"/>
  <c r="F73" i="11"/>
  <c r="F74" i="11"/>
  <c r="F98" i="11" l="1"/>
  <c r="F97" i="11"/>
  <c r="F66" i="11" l="1"/>
  <c r="F67" i="11" l="1"/>
  <c r="F68" i="11"/>
  <c r="F69" i="11"/>
  <c r="F99" i="11" l="1"/>
  <c r="F62" i="11"/>
  <c r="F63" i="11" s="1"/>
  <c r="E459" i="11" l="1"/>
  <c r="E460" i="11" s="1"/>
  <c r="E461" i="11" l="1"/>
</calcChain>
</file>

<file path=xl/sharedStrings.xml><?xml version="1.0" encoding="utf-8"?>
<sst xmlns="http://schemas.openxmlformats.org/spreadsheetml/2006/main" count="889" uniqueCount="228">
  <si>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</si>
  <si>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</si>
  <si>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</si>
  <si>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</si>
  <si>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</si>
  <si>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</si>
  <si>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</si>
  <si>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</si>
  <si>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</si>
  <si>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</si>
  <si>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</si>
  <si>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</si>
  <si>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</si>
  <si>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</si>
  <si>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</si>
  <si>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</si>
  <si>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</si>
  <si>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</si>
  <si>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</si>
  <si>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</si>
  <si>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</si>
  <si>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</si>
  <si>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</si>
  <si>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</si>
  <si>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</si>
  <si>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</si>
  <si>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</si>
  <si>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</si>
  <si>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</si>
  <si>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</si>
  <si>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</si>
  <si>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</si>
  <si>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</si>
  <si>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</si>
  <si>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</si>
  <si>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</si>
  <si>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</si>
  <si>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</si>
  <si>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</si>
  <si>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</si>
  <si>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1 kompl.</t>
  </si>
  <si>
    <t>Di 300mm plasttruubi torustiku, tüüp 30-PT, a. 9m ehitamine ilma otsakuta (gofreeritud, Sn8) (tüüpjoonis 1.7 2008a)</t>
  </si>
  <si>
    <t>m²</t>
  </si>
  <si>
    <t>Truupide rekonstrueerimine ja ehitamine</t>
  </si>
  <si>
    <t>Võsa, peenmetsa ja metsa raie, koondamine hunnikutesse ja kokkuvedu 900m</t>
  </si>
  <si>
    <t>Kruusast teekatte ehitamine koos tihendamisega, H=10 cm, Purustatud kruus, Positsioon nr. 6 (+materjal ja vedu karjäärist)</t>
  </si>
  <si>
    <t>Kruusast teekatte ehitustööd koos tihendamisega, H=10 cm, Purustatud kruus, Positsioon nr. 6, L=4,5m (+materjal ja vedu karjäärist)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</si>
  <si>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</si>
  <si>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</si>
  <si>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</si>
  <si>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</si>
  <si>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Mahasõidukoht M3 muldkeha ja katendi ehitamine koos tihendamisega  (L=10 m, R=10 m) s.h.</t>
  </si>
  <si>
    <t>Teede T-kujulise ristmiku R-T muldkeha raadiuste ja katendi raadiuste ehitamine koos tihendamisega s.h.</t>
  </si>
  <si>
    <t>TP-T - T-kujuline tagasipööramise koha muldkeha ja katendi ehitamine koos tihendamisega s.h.</t>
  </si>
  <si>
    <t>km</t>
  </si>
  <si>
    <t>Di=100 cm plasttruubi torustiku, tüüp 100PT, ehitamine (profileeritud plasttoru, SN8)</t>
  </si>
  <si>
    <t xml:space="preserve">Ø60cm truubi kiviotsaku kivikindlustusega ehitamine (tüüp 60-KOK)  </t>
  </si>
  <si>
    <t xml:space="preserve">Ø80cm truubi kiviotsaku kivikindlustusega ehitamine (tüüp 80-KOK)  </t>
  </si>
  <si>
    <t xml:space="preserve">Ø100cm truubi kiviotsaku kivikindlustusega ehitamine (tüüp 100-KOK)  </t>
  </si>
  <si>
    <t xml:space="preserve">Ø120cm truubi kiviotsaku kivikindlustusega ehitamine (tüüp 120-KOK)  </t>
  </si>
  <si>
    <t>Täiendav  juurdeveetav täitepinnas (kr/l)  truupidele, paigaldamine ja tihendamine (+materjal ja vedu karjäärist)</t>
  </si>
  <si>
    <t xml:space="preserve">Muldkeha ehitamine juurdeveetavast pinnasest (liiv (k≥0,5m/24h)) paigaldamine ja tihendamine (+materjal ja vedu karjäärist) </t>
  </si>
  <si>
    <t>Lisa 1 - Hinnapakkumuse vorm hankes "Purtsi Aakre maaparandussüsteemi ja Soontaga teede rekonstrueerimine"</t>
  </si>
  <si>
    <t>Purtsi Aakre maaparandussüsteemi maaparandussüsteemi rekonstrueerimine</t>
  </si>
  <si>
    <t>645,3 ha</t>
  </si>
  <si>
    <t>Purtsi Aakre maaparandussüsteemi maaparandussüsteemi rekonstrueerimine kokku</t>
  </si>
  <si>
    <t>Koordinaatidega seotud teostusjoonise koostamine koos Kurejärve tee, Lagesoo tee, Lombi tee, Niguri-Purtsi tee, Piiri Marga tee, Purtsi-Marga tee, Mahasõidutee AA088, Soontaga-Luha tee, Saeveski-Jõgeveste tee ja Kuuse tee (RMK nõuete kohane ja digitaalne)</t>
  </si>
  <si>
    <t>Puittaimestiku kändude juurimine</t>
  </si>
  <si>
    <t>Puude tükeldus ja väljatõstmine kraavist</t>
  </si>
  <si>
    <t>Keskkonnarajatise kaeve ekskavaatoriga, I-II gr. pinnas</t>
  </si>
  <si>
    <t>Keskkonnarajatise kaevepinnase laialiplaneerimine buldooseriga, tihendamine lüke 20 m</t>
  </si>
  <si>
    <t>Kiviprisma ehitamine settebasseini</t>
  </si>
  <si>
    <t>Koprapaisude likvideerimine (3 korda)</t>
  </si>
  <si>
    <t>Voolutakistuste käsitsi eemaldamine veejuhtme sängist</t>
  </si>
  <si>
    <t>Ehitusaegsete filtratsioonitõkke ekraanide paigaldus ja ehitustööde lõpus likvideerimine</t>
  </si>
  <si>
    <t>Uute veejuhtmete mahamärkimine (v.a. MM)</t>
  </si>
  <si>
    <t>RK - Rekonstrueeritava kuivenduskraavi kaeve</t>
  </si>
  <si>
    <t>RE - Rekonstrueeritava eesvoolu kaeve</t>
  </si>
  <si>
    <t>RT - Rekonstrueeritava teekraavi kaeve</t>
  </si>
  <si>
    <t>EK - Ehitatava kuivenduskraavi kaeve</t>
  </si>
  <si>
    <t>ET - Ehitatava teekraavi kaeve</t>
  </si>
  <si>
    <t>EN - Ehitatava nõva kaeve</t>
  </si>
  <si>
    <t>HK - Hooldatava kuivenduskraavi kaeve</t>
  </si>
  <si>
    <t>HT - Hooldatava teekraavi kaeve</t>
  </si>
  <si>
    <t>Sette ekspluatatsioonieelne eemaldus (10% põhikaeve mahust)</t>
  </si>
  <si>
    <t>Mullavallide laialiajamine ja tasandamine (sh vanad kraavivallid)</t>
  </si>
  <si>
    <r>
      <t>100m</t>
    </r>
    <r>
      <rPr>
        <vertAlign val="superscript"/>
        <sz val="8"/>
        <rFont val="Arial"/>
        <family val="2"/>
      </rPr>
      <t>2</t>
    </r>
  </si>
  <si>
    <t>Endise elektriliini betoonpostide likvideerimine ja utiliseerimine</t>
  </si>
  <si>
    <t>Truupide mahamärkimine</t>
  </si>
  <si>
    <t>Ø 30-100 cm (r/b + plast) truubi torude väljatõstmine ja utiliseerimine</t>
  </si>
  <si>
    <t>Otsakute lammutus (kivi; r/b) ja utiliseerimine</t>
  </si>
  <si>
    <t>Di=30 cm plasttruubi torustiku, tüüp 30PT, ehitamine (profileeritud plasttoru, SN8)</t>
  </si>
  <si>
    <t>Epoksüvärv EH100 terastorule</t>
  </si>
  <si>
    <t>kg</t>
  </si>
  <si>
    <t>Palkalus truupidele (8,31 tm) (vastavalt tüüpjoonisele 3.7)</t>
  </si>
  <si>
    <t>2 otsakut</t>
  </si>
  <si>
    <t xml:space="preserve">Ø 50-60 cm truubi mattotsaku ehitamine (tüüp MAO) </t>
  </si>
  <si>
    <t xml:space="preserve">Ø160cm truubi kiviotsaku kivikindlustusega ehitamine (tüüp 160-KOK)  </t>
  </si>
  <si>
    <t>Kruuskatte (purustatud kruus positsioon nr 6) ehitus truupide ehitamisel (+materjal ja vedu karjäärist)</t>
  </si>
  <si>
    <t>Truubi tähispostid</t>
  </si>
  <si>
    <t>Geotekstiili NGS2- paigaldamine terastorule</t>
  </si>
  <si>
    <t xml:space="preserve">Ø 30-40 cm truubi mattotsaku ehitamine (tüüp MAO) </t>
  </si>
  <si>
    <t>Kurejärve tee (3,002 km) rekonstrueerimine</t>
  </si>
  <si>
    <t>Kurejärve tee (3,002 km) rekonstrueerimine kokku</t>
  </si>
  <si>
    <t>Lagesoo tee (3,073 km) rekonstrueerimine</t>
  </si>
  <si>
    <t>Lagesoo tee (3,073 km) rekonstrueerimine kokku</t>
  </si>
  <si>
    <t>Lombi tee (1,302 km) rekonstrueerimine</t>
  </si>
  <si>
    <t>Lombi tee (1,302 km) rekonstrueerimine kokku</t>
  </si>
  <si>
    <t>Niguri-Purtsi tee (1,793 km) rekonstrueerimine</t>
  </si>
  <si>
    <t>Niguri-Purtsi tee (1,793 km) rekonstrueerimine kokku</t>
  </si>
  <si>
    <t>Piiri-Marga tee (8,32 km) rekonstrueerimine</t>
  </si>
  <si>
    <t>Piiri-Marga tee (8,32 km) rekonstrueerimine kokku</t>
  </si>
  <si>
    <t>Purtsi-Marga tee (1,992 km) rekonstrueerimine</t>
  </si>
  <si>
    <t>Purtsi-Marga tee (1,992 km) rekonstrueerimine kokku</t>
  </si>
  <si>
    <t>Mahasõidutee AA088 (0,072 km) ehitamine</t>
  </si>
  <si>
    <t>Mahasõidutee AA088 (0,072 km) ehitamine kokku</t>
  </si>
  <si>
    <t>Kruusast teealuse ehitamine koos tihendamisega, H=20 cm, Sorteeritud kruus, Positsioon nr. 4 (+materjal ja vedu karjäärist)</t>
  </si>
  <si>
    <t>Tee parameetrite ja -elementide mahamärkimine (telg, servad, kraavide siseservad)</t>
  </si>
  <si>
    <t>Tee rajatiste mahamärkimine</t>
  </si>
  <si>
    <t>Teemulde ja maapinna mahalükkamine ning teealuse tasandus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</si>
  <si>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</si>
  <si>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</si>
  <si>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</si>
  <si>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</si>
  <si>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Muldkeha ehitamine (kohapealne mineraalpinnas), H=30 cm</t>
  </si>
  <si>
    <t>Mahasõidukoht M5 muldkeha ja katendi ehitamine koos tihendamisega  (L=20 m, R=5 m) s.h.</t>
  </si>
  <si>
    <t>Mahasõidukoht M7 muldkeha ja katendi ehitamine koos tihendamisega  (L=20 m, R=12,5 m) s.h.</t>
  </si>
  <si>
    <t>MM - Mahasõidukoht maanteelt muldkeha ja katendi ehitamine koos tihendamisega s.h.</t>
  </si>
  <si>
    <t>Liiklusmärgi eemaldamine (koos postidega, vundamentidega jne)</t>
  </si>
  <si>
    <t>Mahasõidu likvideerimine</t>
  </si>
  <si>
    <t>Kasvupinnase eemaldamine (hkeskm=20cm), Ehituseks sobimatu pinnase kaevandamine ja Uute kraavide kaevamine</t>
  </si>
  <si>
    <t>Kraavide puhastamine</t>
  </si>
  <si>
    <t>Kruusaluse, Hmin=20cm ehitamine sorteeritud kruus positsioon nr 4 filtr.m ≥1,0m/ööp. (+materjal ja vedu karjäärist)</t>
  </si>
  <si>
    <t>Mulde aluspinna planeerimine ja tihendamine</t>
  </si>
  <si>
    <t>Sidumata segust kate (Purustatud kruusast Positsioon nr. 6) ehitamine, H=12 cm (+materjal ja vedu karjäärist)</t>
  </si>
  <si>
    <t>Liiklusmärgi ümbertõstmine</t>
  </si>
  <si>
    <t>Muru kasvualuse rajamine ja külv, h= 10cm</t>
  </si>
  <si>
    <t>Kruusast teekatte ehitamine koos tihendamisega, H=15 cm, Purustatud kruus, Positsioon nr. 6 (+materjal ja vedu karjäärist)</t>
  </si>
  <si>
    <t xml:space="preserve">Muldkeha ehitamine (kohapealne mineraalpinnas), H=30 cm </t>
  </si>
  <si>
    <t>Kruusast teekatte ehitustööd koos tihendamisega, H=15 cm, Purustatud kruus, Positsioon nr. 6, L=4,5m (+materjal ja vedu karjäärist)</t>
  </si>
  <si>
    <t>Kruusast teealuse ehitustööd koos tihendamisega H=20sm, Sorteeritud kruus, Positsioon nr. 4 (+materjal ja vedu karjäärist)</t>
  </si>
  <si>
    <t>Mahasõidukoht M1 muldkeha ja katendi ehitamine koos tihendamisega  (L=20 m, R=10 m) s.h.</t>
  </si>
  <si>
    <r>
      <t>m</t>
    </r>
    <r>
      <rPr>
        <vertAlign val="superscript"/>
        <sz val="8"/>
        <rFont val="Arial"/>
        <family val="2"/>
        <charset val="186"/>
      </rPr>
      <t>2</t>
    </r>
  </si>
  <si>
    <t>Tee mulde ehitus/laiendus kohapealsest mineraalpinnasest (veejuhtmete kaevamisel/mahalükkamisel/koorimisel/tasandamisel saadud) koos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</si>
  <si>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</si>
  <si>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Muru kasvualuse rajamine ja külv nõlvale, h= 10 cm</t>
  </si>
  <si>
    <t>Tähispostide eemaldamine</t>
  </si>
  <si>
    <t>Konstruktsioonide lammutamine (asfaldi lammutamine)</t>
  </si>
  <si>
    <t>Astmete lõikamine</t>
  </si>
  <si>
    <t>Kruusast dreenkihi ehitamine koos tihendamisega. Sorteeritud kruusast Positsioon nr. 4, H=20cm (+materjal ja vedu karjäärist)</t>
  </si>
  <si>
    <t>Olemasoleva katendi freesimine, h=4cm</t>
  </si>
  <si>
    <t>Killustikalus (lubjakivikillustik) fr 32/63 kiilutud fr 12/16 kuluga 25kg/m² ja kiilutud fr 8/12 kuluga 15kg/m² alus (h=20 ) (+materjal ja vedu karjäärist)</t>
  </si>
  <si>
    <t xml:space="preserve">Pikivuugi kruntimine vuugiliimiga (ülemine kiht), kulu 80 g/m </t>
  </si>
  <si>
    <t>Vuugi kruntimine sitke naftabituumeniga (alumine kiht), kulu 100 g/m</t>
  </si>
  <si>
    <t>Tihedast asfaltbetoonist AC 16 surf 70/100 katte rajamine, H=9cm (+materjal ja vedu)</t>
  </si>
  <si>
    <t>Peenarde kindlustamine (Purustatud kruusast Positsioon nr. 6), H=9 cm (+materjal ja vedu karjäärist)</t>
  </si>
  <si>
    <t>Tähispost</t>
  </si>
  <si>
    <t>Ol. oleva kaabli kaitsmine (poolitav kaaablikaitsetoru D110), sh markerpallid otstes</t>
  </si>
  <si>
    <t>Ol. oleva kaabli ümbertõstmine</t>
  </si>
  <si>
    <t>Muldkeha ehitamine (kohapealne mineraalpinnas), H=20 cm</t>
  </si>
  <si>
    <t>Teemulde laiendus+lisatäide, Sorteeritud kruus, Positsioon nr. 4 (+materjal ja vedu karjäärist)</t>
  </si>
  <si>
    <t>Truupide demonteerimine ja utiliseerimine, dia300</t>
  </si>
  <si>
    <t>TP-S - Silmusekujuline tagasipööramise koha muldkeha ja katendi ehitamine koos tihendamisega s.h.</t>
  </si>
  <si>
    <t>Lombi tee (1,08 km) rekonstrueerimine kokku</t>
  </si>
  <si>
    <t>Lombi tee (1,08 km) rekonstrueerimine</t>
  </si>
  <si>
    <t>Soontaga-Luha tee (6,443 km) rekonstrueerimine</t>
  </si>
  <si>
    <t>Soontaga-Luha tee (6,443 km) rekonstrueerimine kokku</t>
  </si>
  <si>
    <t>Saeveski-Jõgeveste tee (0,393 km) rekonstrueerimine</t>
  </si>
  <si>
    <t>Saeveski-Jõgeveste tee (0,393 km) rekonstrueerimine kokku</t>
  </si>
  <si>
    <t>Kuuse tee (2,85 km) rekonstrueerimine</t>
  </si>
  <si>
    <t>Kuuse tee (2,85 km) rekonstrueerimine kokku</t>
  </si>
  <si>
    <t>Tee- ja kraavitrassi ning teerajatiste alune kändude juurimine ekskavaatoriga</t>
  </si>
  <si>
    <t>Uute kraavide ja nõvade mahamärkimine</t>
  </si>
  <si>
    <t>Teektaavide kaevamine ja setetest puhastamine, I-II gr. Pinnas koos pinnase planeerimisega</t>
  </si>
  <si>
    <t>Ekspluatatsioonieelne sette eemaldamine ekskavaatoriga ja tasandamine (10% põhikaevest)</t>
  </si>
  <si>
    <t>Ø 40 cm plasttruubi otsaku mattkindlustuse ehitamine (tüüp MAO)</t>
  </si>
  <si>
    <t>Tähispostide paigaldamine truupidele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</si>
  <si>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</si>
  <si>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Ø50cm truubitoru väljatõstmine ja utiliseerimine</t>
  </si>
  <si>
    <t>Ol.oleva võrkaia eemaldamine raie- ja kraavikaevetööde ajaks ning hilisem tagasi paigaldamine uute puitpostidega</t>
  </si>
  <si>
    <t>Bet. truubi lammutamisel ladustatud bet. elementide minemavedamine ja utiliseerimine</t>
  </si>
  <si>
    <t>Ol.oleva tee ja teekraede tasandamine ning töötlemine buldooseriga ühtlaseks aluseks</t>
  </si>
  <si>
    <t>Ol.oleva tee ja teekraede tasandamisel saadud aluse profileerimine ja tihendamine</t>
  </si>
  <si>
    <t>Mahasõidukoht M_L5R5 katendi ehitamine koos tihendamisega  (A=4,5m, L=5 m, R=5 m) s.h.</t>
  </si>
  <si>
    <t>Mahasõidukoha aluse maapinna tasandamine ja tihendamine</t>
  </si>
  <si>
    <t>Ristmiku aluse maapinna tasandamine ja tihendamine</t>
  </si>
  <si>
    <t>Nurga all ristuvate teede T-kujulise ristmiku R-T_R20R12,5  katendi ehitamine koos tihendamisega (Raadiustega 20m ja 12,5m) s.h.</t>
  </si>
  <si>
    <t>Veejuhtme põhja ja nõlvajalami kindlustamine killustikuga, fr. 31,5/63 mm; h=12 cm (+materjal ja vedu karjäärist)</t>
  </si>
  <si>
    <t>Üksikute puudega maa-ala puude raiumine, tüvetse vedu ja kändude juurimine</t>
  </si>
  <si>
    <t>Ø 50 cm plasttruubi otsaku mattkindlustuse ehitamine (tüüp MAO)</t>
  </si>
  <si>
    <t>Ø100cm truubitoru väljatõstmine ja utiliseerimine</t>
  </si>
  <si>
    <t>Ø120cm truubitoru väljatõstmine ja utiliseerimine</t>
  </si>
  <si>
    <t>Monteeritava terastorutruubi ja sellega seotud elementide mahamärkimne kogu ehitustööde perioodil</t>
  </si>
  <si>
    <t>Ajutise vee möödavoolukanali ja tõketammide rajamine</t>
  </si>
  <si>
    <t>Monteeritava terastorutruubi paigaldamiseks ehituskaeviku rajamine.</t>
  </si>
  <si>
    <t>Monteeritava terastorutruubi aluse rajamine s.h.</t>
  </si>
  <si>
    <t>Ehituskaeviku põhja tasandamine</t>
  </si>
  <si>
    <t>Geotekstiili (Deklareeritud tõmbetugevus MD/CMD ≥20 kN/m, 5,0 m lai) paigaldamine ehituskaeviku põhja ja killustikust aluse "koti" keeramine</t>
  </si>
  <si>
    <t>Killustikust fr.32-64mm aluse rajamine H=0,35m (+materjal ja vedu karjäärist)</t>
  </si>
  <si>
    <t>Liivast sujutuskihi rajamine H=0,10m (+materjal ja vedu karjäärist)</t>
  </si>
  <si>
    <t>Savilukku rajamine monteeritava terastorutruubi ümber (peab läbima killustikust alust) s.h.</t>
  </si>
  <si>
    <t>Monteeritav terastorutruup MultiPlate MP200 profiil VM6 või samaväärne (Laius ≈3,23m, kõrgus ≈2,15m, ristlõike pindala ≈5,33m² ja pikkus 14m. Otsad 1/3 kõrguselt nõlvusega 1:1,5 kaldu lõigatud. Seina paksus 4mm, Zn=70μm ja Epoxy 150μm seest ja väljast.</t>
  </si>
  <si>
    <t>Monteeritava lameprofiilse truubi katmine II profiili (NGS2) geotekstiiliga</t>
  </si>
  <si>
    <t>Monteeritav terastorutruup MultiPlate MP200 profiil VM3 või samaväärne: Laius ≈2,23m, kõrgus ≈1,68m, ristlõike pindala ≈2,91m² ja pikkus 13m. Otsad 1/3 kõrguselt nõlvusega 1:1,5 kaldu lõigatud. Seina paksus 4mm, Zn=70μm ja Epoxy 150μm seest ja väljast.</t>
  </si>
  <si>
    <r>
      <t xml:space="preserve">Monteeritava terastorutruubi ehituskaeviku tagasitäide teostamine juurde veetavast mineraalpinnasest (filtratsioonimoodul </t>
    </r>
    <r>
      <rPr>
        <sz val="8"/>
        <color theme="1"/>
        <rFont val="Calibri"/>
        <family val="2"/>
        <charset val="186"/>
      </rPr>
      <t>≤</t>
    </r>
    <r>
      <rPr>
        <sz val="8"/>
        <color theme="1"/>
        <rFont val="Arial"/>
        <family val="2"/>
        <charset val="186"/>
      </rPr>
      <t xml:space="preserve">0,50m/ööp ning sisaldada kive </t>
    </r>
    <r>
      <rPr>
        <sz val="8"/>
        <color theme="1"/>
        <rFont val="Calibri"/>
        <family val="2"/>
        <charset val="186"/>
      </rPr>
      <t>Ø≥</t>
    </r>
    <r>
      <rPr>
        <sz val="8"/>
        <color theme="1"/>
        <rFont val="Arial"/>
        <family val="2"/>
        <charset val="186"/>
      </rPr>
      <t>64mm). (+materjal ja vedu karjäärist)</t>
    </r>
  </si>
  <si>
    <t>Monteeritava terastorutruubi sisse- ja väljavoolu kivikindlustuse rajamine. Otsaku kivikindlustused rajatakse teemulde serva kõrguseni ning voolusängi kindlustus kogu voolusängi perimeetri ulatuses</t>
  </si>
  <si>
    <t>Kivikindlustuse vaheliste tühimike täitmine ning tihendamine killustikuga fr.16-32mm (+materjal ja vedu karjäärist)</t>
  </si>
  <si>
    <t>Ajutise vee möödavoolukanali sulgemine ja tõketammide eemaldamine</t>
  </si>
  <si>
    <t>Tähispostide paigaldamine monteeritavatele terastorutruupidele</t>
  </si>
  <si>
    <t>Ehitustööde käigus kahjustada saanud maapinna tasandmaine ja haljastamine muru- või heinaseemne külviga 1kg/400m²</t>
  </si>
  <si>
    <t>Ol.oleva teemulde laiemaks ja kõrgemaks ehitamine kohapealsest mineraalpinnasest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</si>
  <si>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</si>
  <si>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Mahasõidukoht M_L5R5 katendi ehitamine koos tihendamisega (A=4,5m, L=5 m, R=5 m) s.h.</t>
  </si>
  <si>
    <t>Nurga all ristuvate teede T-kujulise ristmiku R-T_R20R12,5  katendi ehitamine koos tihendamisega (Raadiustega 20m ja 12,5m ) s.h.</t>
  </si>
  <si>
    <t>Nurga all ristuvate teede T-kujulise ristmiku R-T_R12,5R12,5,5 katendi ehitamine koos tihendamisega (rderaadiustega 12,5m ja 12,5m ) s.h.</t>
  </si>
  <si>
    <t>T-kujulise tagasipööramise koha TP-T katendi ehitamine koos tihendamisega (harud pikkusega 50m ja raadiused 20m) s.h.</t>
  </si>
  <si>
    <t>Tagasipööramiskoha aluse maapinna tasandamine ja tihendamine</t>
  </si>
  <si>
    <t>Ol.olevale parklale uue kruusast katendi rajamine pindalaga 80m² s.h.</t>
  </si>
  <si>
    <t>Ol.oleva parkal maapinna tasandamine ja tihendamine</t>
  </si>
  <si>
    <t>Monteeritava lameprofiilse truubi katmine geotekstiiliga</t>
  </si>
  <si>
    <t>Teeservas paiknevate kõrgendike kaeve</t>
  </si>
  <si>
    <t>Teeservas paiknevate kõrgendike kaevel saadud mineraalpinnase vedu teemulde ehitamiseks (ca 0,20km)</t>
  </si>
  <si>
    <t>Teeservas paiknevate kõrgendike kaevel saadud teemulde ehituseks sobimatu pinnase teisaldamine ja utiliseerimine</t>
  </si>
  <si>
    <t>Katendi uhtumise vältimisek küveti põhja ja nõlvajalami kindlustamine killustikuga, fr. 31,5/63 mm; h=12 cm (+materjal ja vedu karjäärist)</t>
  </si>
  <si>
    <t>Nurga all paikneva T-kujulise tagasipööramise koha TP-T_L50/50R20/15,5 katendi ehitamine koos tihendamisega (harud pikkusega 50m ning raadiused 20m ja 15,5m ) s.h.</t>
  </si>
  <si>
    <t>HE - Hooldatava eesvoolu kaeve</t>
  </si>
  <si>
    <t>Di=120 cm, terastruubi torustiku, tüüp 120TT, S235; S=2,0 mm; Zn=70μm ehitamine (lõikamata otstega)</t>
  </si>
  <si>
    <t>Di=160 cm, terastruubi torustiku, tüüp 160TT, S235; S=2,0 mm; Zn=70μm ehitamine (lõikamata otstega)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</si>
</sst>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\ ###\ ###"/>
  </numFmts>
  <fonts count="43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indexed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indexed="8"/>
      <name val="Arial"/>
      <family val="2"/>
      <charset val="186"/>
    </font>
    <font>
      <sz val="8"/>
      <color theme="1"/>
      <name val="Calibri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0" fontId="2" fillId="0" borderId="0"/>
    <xf numFmtId="1" fontId="2" fillId="0" borderId="14" applyAlignment="0"/>
    <xf numFmtId="0" fontId="2" fillId="0" borderId="0"/>
    <xf numFmtId="0" fontId="2" fillId="0" borderId="0"/>
  </cellStyleXfs>
  <cellXfs count="152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4" fontId="3" fillId="0" borderId="26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4" fontId="4" fillId="0" borderId="23" xfId="0" applyNumberFormat="1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3" fontId="30" fillId="0" borderId="14" xfId="0" applyNumberFormat="1" applyFont="1" applyBorder="1" applyAlignment="1">
      <alignment vertical="center"/>
    </xf>
    <xf numFmtId="4" fontId="30" fillId="0" borderId="14" xfId="0" applyNumberFormat="1" applyFont="1" applyBorder="1" applyAlignment="1">
      <alignment horizontal="right" vertical="center"/>
    </xf>
    <xf numFmtId="4" fontId="30" fillId="0" borderId="14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right" vertical="center" wrapText="1"/>
    </xf>
    <xf numFmtId="0" fontId="3" fillId="0" borderId="14" xfId="72" applyFont="1" applyBorder="1" applyAlignment="1">
      <alignment vertical="center" wrapText="1"/>
    </xf>
    <xf numFmtId="0" fontId="3" fillId="0" borderId="14" xfId="42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14" xfId="0" applyFont="1" applyBorder="1" applyAlignment="1">
      <alignment horizontal="center" vertical="center"/>
    </xf>
    <xf numFmtId="1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 wrapText="1"/>
    </xf>
    <xf numFmtId="3" fontId="31" fillId="0" borderId="14" xfId="51" applyNumberFormat="1" applyFont="1" applyBorder="1" applyAlignment="1">
      <alignment horizontal="right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3" fontId="4" fillId="0" borderId="14" xfId="51" applyNumberFormat="1" applyFont="1" applyBorder="1" applyAlignment="1">
      <alignment horizontal="left" vertical="center" wrapText="1"/>
    </xf>
    <xf numFmtId="0" fontId="3" fillId="0" borderId="14" xfId="74" applyFont="1" applyBorder="1" applyAlignment="1">
      <alignment horizontal="left" vertical="center" wrapText="1"/>
    </xf>
    <xf numFmtId="0" fontId="3" fillId="25" borderId="14" xfId="0" applyFont="1" applyFill="1" applyBorder="1" applyAlignment="1">
      <alignment vertical="center" wrapText="1"/>
    </xf>
    <xf numFmtId="0" fontId="3" fillId="26" borderId="14" xfId="0" applyFont="1" applyFill="1" applyBorder="1" applyAlignment="1">
      <alignment horizontal="center" vertical="center"/>
    </xf>
    <xf numFmtId="0" fontId="3" fillId="26" borderId="14" xfId="0" applyFont="1" applyFill="1" applyBorder="1" applyAlignment="1">
      <alignment horizontal="left" vertical="center" wrapText="1"/>
    </xf>
    <xf numFmtId="0" fontId="31" fillId="26" borderId="14" xfId="0" applyFont="1" applyFill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4" fillId="0" borderId="14" xfId="74" applyFont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/>
    </xf>
    <xf numFmtId="1" fontId="35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 wrapText="1"/>
    </xf>
    <xf numFmtId="2" fontId="34" fillId="0" borderId="14" xfId="0" applyNumberFormat="1" applyFont="1" applyBorder="1" applyAlignment="1">
      <alignment horizontal="right" vertical="center"/>
    </xf>
    <xf numFmtId="1" fontId="34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vertical="center" wrapText="1"/>
    </xf>
    <xf numFmtId="164" fontId="34" fillId="0" borderId="14" xfId="0" applyNumberFormat="1" applyFont="1" applyBorder="1" applyAlignment="1">
      <alignment horizontal="right" vertical="center"/>
    </xf>
    <xf numFmtId="165" fontId="34" fillId="0" borderId="14" xfId="0" applyNumberFormat="1" applyFont="1" applyBorder="1" applyAlignment="1">
      <alignment horizontal="right" vertical="center"/>
    </xf>
    <xf numFmtId="3" fontId="34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3" fillId="0" borderId="46" xfId="75" applyFont="1" applyBorder="1" applyAlignment="1">
      <alignment horizontal="left" vertical="center" wrapText="1"/>
    </xf>
    <xf numFmtId="0" fontId="25" fillId="0" borderId="47" xfId="0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horizontal="right" vertical="center"/>
    </xf>
    <xf numFmtId="0" fontId="3" fillId="0" borderId="47" xfId="61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65" fontId="31" fillId="0" borderId="47" xfId="55" applyNumberFormat="1" applyFont="1" applyBorder="1" applyAlignment="1">
      <alignment horizontal="right" vertical="center" wrapText="1"/>
    </xf>
    <xf numFmtId="165" fontId="31" fillId="0" borderId="47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vertical="center" wrapText="1"/>
    </xf>
    <xf numFmtId="0" fontId="4" fillId="0" borderId="47" xfId="55" applyFont="1" applyBorder="1" applyAlignment="1">
      <alignment horizontal="left" vertical="center" wrapText="1"/>
    </xf>
    <xf numFmtId="0" fontId="31" fillId="0" borderId="33" xfId="55" applyFont="1" applyBorder="1" applyAlignment="1">
      <alignment horizontal="right" vertical="center" wrapText="1"/>
    </xf>
    <xf numFmtId="0" fontId="31" fillId="0" borderId="33" xfId="0" applyFont="1" applyBorder="1" applyAlignment="1">
      <alignment horizontal="right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1" fillId="0" borderId="47" xfId="0" applyFont="1" applyBorder="1" applyAlignment="1">
      <alignment horizontal="right" vertical="center" wrapText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31" fillId="0" borderId="14" xfId="74" applyFont="1" applyBorder="1" applyAlignment="1">
      <alignment horizontal="right" vertical="center" wrapText="1"/>
    </xf>
    <xf numFmtId="0" fontId="31" fillId="0" borderId="47" xfId="0" applyFont="1" applyBorder="1" applyAlignment="1" applyProtection="1">
      <alignment horizontal="right" vertical="center" wrapText="1"/>
      <protection hidden="1"/>
    </xf>
    <xf numFmtId="166" fontId="3" fillId="0" borderId="14" xfId="0" applyNumberFormat="1" applyFont="1" applyBorder="1" applyAlignment="1" applyProtection="1">
      <alignment horizontal="center" vertical="center" wrapText="1"/>
      <protection hidden="1"/>
    </xf>
    <xf numFmtId="0" fontId="3" fillId="0" borderId="47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14" xfId="43" applyFont="1" applyBorder="1" applyAlignment="1">
      <alignment horizontal="left" vertical="center" wrapText="1"/>
    </xf>
    <xf numFmtId="2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/>
    </xf>
    <xf numFmtId="164" fontId="30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left" vertical="center"/>
    </xf>
    <xf numFmtId="3" fontId="30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25" fillId="0" borderId="14" xfId="0" applyFont="1" applyBorder="1" applyAlignment="1">
      <alignment horizontal="center" vertical="center"/>
    </xf>
    <xf numFmtId="0" fontId="31" fillId="0" borderId="14" xfId="51" applyFont="1" applyBorder="1" applyAlignment="1">
      <alignment horizontal="right" vertical="center" wrapText="1"/>
    </xf>
    <xf numFmtId="0" fontId="3" fillId="0" borderId="14" xfId="43" applyFont="1" applyBorder="1" applyAlignment="1">
      <alignment horizontal="left" vertical="center"/>
    </xf>
    <xf numFmtId="0" fontId="4" fillId="0" borderId="14" xfId="51" applyFont="1" applyBorder="1" applyAlignment="1">
      <alignment horizontal="left" vertical="center" wrapText="1"/>
    </xf>
    <xf numFmtId="0" fontId="30" fillId="0" borderId="14" xfId="0" applyFont="1" applyBorder="1" applyAlignment="1">
      <alignment horizontal="center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39" fillId="0" borderId="14" xfId="0" applyFont="1" applyBorder="1" applyAlignment="1">
      <alignment horizontal="left" vertical="center"/>
    </xf>
    <xf numFmtId="0" fontId="40" fillId="0" borderId="14" xfId="0" applyFont="1" applyBorder="1" applyAlignment="1">
      <alignment horizontal="right" vertical="center"/>
    </xf>
    <xf numFmtId="0" fontId="40" fillId="0" borderId="14" xfId="0" applyFont="1" applyBorder="1" applyAlignment="1">
      <alignment horizontal="right" vertical="center" wrapText="1"/>
    </xf>
    <xf numFmtId="0" fontId="41" fillId="0" borderId="14" xfId="0" applyFont="1" applyBorder="1" applyAlignment="1">
      <alignment horizontal="right" vertical="center" wrapText="1"/>
    </xf>
    <xf numFmtId="3" fontId="3" fillId="0" borderId="14" xfId="51" applyNumberFormat="1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4" fillId="0" borderId="3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right" vertical="center" wrapText="1"/>
    </xf>
    <xf numFmtId="4" fontId="4" fillId="0" borderId="36" xfId="0" applyNumberFormat="1" applyFont="1" applyBorder="1" applyAlignment="1">
      <alignment horizontal="center" vertical="center" wrapText="1"/>
    </xf>
    <xf numFmtId="4" fontId="4" fillId="0" borderId="3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2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/>
    </xf>
    <xf numFmtId="0" fontId="4" fillId="0" borderId="32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32" fillId="24" borderId="18" xfId="0" applyFont="1" applyFill="1" applyBorder="1" applyAlignment="1">
      <alignment horizontal="center" vertical="center"/>
    </xf>
    <xf numFmtId="0" fontId="32" fillId="24" borderId="42" xfId="0" applyFont="1" applyFill="1" applyBorder="1" applyAlignment="1">
      <alignment horizontal="center" vertical="center"/>
    </xf>
    <xf numFmtId="0" fontId="32" fillId="24" borderId="43" xfId="0" applyFont="1" applyFill="1" applyBorder="1" applyAlignment="1">
      <alignment horizontal="center" vertical="center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5" xr:uid="{C5911999-B018-4BA9-A434-268718EEC93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474"/>
  <sheetViews>
    <sheetView tabSelected="1" topLeftCell="A73" workbookViewId="0">
      <selection activeCell="B89" sqref="B89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117" t="s">
        <v>62</v>
      </c>
      <c r="B1" s="118"/>
      <c r="C1" s="118"/>
      <c r="D1" s="118"/>
      <c r="E1" s="118"/>
      <c r="F1" s="118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119" t="s">
        <v>3</v>
      </c>
      <c r="B5" s="122" t="s">
        <v>1</v>
      </c>
      <c r="C5" s="122" t="s">
        <v>4</v>
      </c>
      <c r="D5" s="122" t="s">
        <v>5</v>
      </c>
      <c r="E5" s="125" t="s">
        <v>6</v>
      </c>
      <c r="F5" s="128" t="s">
        <v>7</v>
      </c>
    </row>
    <row r="6" spans="1:47" s="4" customFormat="1" ht="13.2" x14ac:dyDescent="0.25">
      <c r="A6" s="120"/>
      <c r="B6" s="123"/>
      <c r="C6" s="123"/>
      <c r="D6" s="123"/>
      <c r="E6" s="126"/>
      <c r="F6" s="129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121"/>
      <c r="B7" s="124"/>
      <c r="C7" s="124"/>
      <c r="D7" s="13" t="s">
        <v>64</v>
      </c>
      <c r="E7" s="127"/>
      <c r="F7" s="130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143" t="s">
        <v>63</v>
      </c>
      <c r="B8" s="144"/>
      <c r="C8" s="144"/>
      <c r="D8" s="144"/>
      <c r="E8" s="144"/>
      <c r="F8" s="145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106" t="s">
        <v>18</v>
      </c>
      <c r="B9" s="107"/>
      <c r="C9" s="107"/>
      <c r="D9" s="107"/>
      <c r="E9" s="107"/>
      <c r="F9" s="108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47" t="s">
        <v>44</v>
      </c>
      <c r="C10" s="48" t="s">
        <v>13</v>
      </c>
      <c r="D10" s="49">
        <v>50</v>
      </c>
      <c r="E10" s="21"/>
      <c r="F10" s="11">
        <f t="shared" ref="F10:F1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50" t="s">
        <v>67</v>
      </c>
      <c r="C11" s="51" t="s">
        <v>26</v>
      </c>
      <c r="D11" s="52">
        <v>44.804789999999997</v>
      </c>
      <c r="E11" s="21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50" t="s">
        <v>68</v>
      </c>
      <c r="C12" s="51" t="s">
        <v>13</v>
      </c>
      <c r="D12" s="53">
        <v>257.89999999999998</v>
      </c>
      <c r="E12" s="30"/>
      <c r="F12" s="11">
        <f t="shared" si="0"/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54" t="s">
        <v>69</v>
      </c>
      <c r="C13" s="51" t="s">
        <v>27</v>
      </c>
      <c r="D13" s="57">
        <v>1040</v>
      </c>
      <c r="E13" s="30"/>
      <c r="F13" s="11">
        <f t="shared" si="0"/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199999999999999" customHeight="1" x14ac:dyDescent="0.25">
      <c r="A14" s="12">
        <v>5</v>
      </c>
      <c r="B14" s="54" t="s">
        <v>70</v>
      </c>
      <c r="C14" s="51" t="s">
        <v>27</v>
      </c>
      <c r="D14" s="53">
        <v>624</v>
      </c>
      <c r="E14" s="30"/>
      <c r="F14" s="11">
        <f t="shared" si="0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54" t="s">
        <v>71</v>
      </c>
      <c r="C15" s="48" t="s">
        <v>14</v>
      </c>
      <c r="D15" s="53">
        <v>2</v>
      </c>
      <c r="E15" s="30"/>
      <c r="F15" s="11">
        <f t="shared" si="0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50" t="s">
        <v>72</v>
      </c>
      <c r="C16" s="51" t="s">
        <v>14</v>
      </c>
      <c r="D16" s="53">
        <v>15</v>
      </c>
      <c r="E16" s="30"/>
      <c r="F16" s="11">
        <f t="shared" ref="F16:F28" si="1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50" t="s">
        <v>73</v>
      </c>
      <c r="C17" s="51" t="s">
        <v>54</v>
      </c>
      <c r="D17" s="52">
        <v>3.61</v>
      </c>
      <c r="E17" s="30"/>
      <c r="F17" s="11">
        <f t="shared" si="1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21.6" customHeight="1" x14ac:dyDescent="0.25">
      <c r="A18" s="12">
        <v>9</v>
      </c>
      <c r="B18" s="50" t="s">
        <v>74</v>
      </c>
      <c r="C18" s="51" t="s">
        <v>14</v>
      </c>
      <c r="D18" s="53">
        <v>12</v>
      </c>
      <c r="E18" s="30"/>
      <c r="F18" s="11">
        <f>SUM(D18*E18)</f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50" t="s">
        <v>75</v>
      </c>
      <c r="C19" s="51" t="s">
        <v>54</v>
      </c>
      <c r="D19" s="55">
        <v>5.0259999999999998</v>
      </c>
      <c r="E19" s="30"/>
      <c r="F19" s="11">
        <f t="shared" si="1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50" t="s">
        <v>76</v>
      </c>
      <c r="C20" s="51" t="s">
        <v>54</v>
      </c>
      <c r="D20" s="55">
        <v>34.043999999999997</v>
      </c>
      <c r="E20" s="30"/>
      <c r="F20" s="11">
        <f t="shared" si="1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50" t="s">
        <v>77</v>
      </c>
      <c r="C21" s="51" t="s">
        <v>54</v>
      </c>
      <c r="D21" s="55">
        <v>3.206</v>
      </c>
      <c r="E21" s="30"/>
      <c r="F21" s="11">
        <f t="shared" si="1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50" t="s">
        <v>78</v>
      </c>
      <c r="C22" s="51" t="s">
        <v>54</v>
      </c>
      <c r="D22" s="55">
        <v>9.548</v>
      </c>
      <c r="E22" s="30"/>
      <c r="F22" s="11">
        <f>SUM(D22*E22)</f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50" t="s">
        <v>79</v>
      </c>
      <c r="C23" s="51" t="s">
        <v>54</v>
      </c>
      <c r="D23" s="55">
        <v>0.48399999999999999</v>
      </c>
      <c r="E23" s="30"/>
      <c r="F23" s="11">
        <f t="shared" si="1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50" t="s">
        <v>80</v>
      </c>
      <c r="C24" s="51" t="s">
        <v>54</v>
      </c>
      <c r="D24" s="55">
        <v>0.77400000000000002</v>
      </c>
      <c r="E24" s="30"/>
      <c r="F24" s="11">
        <f t="shared" si="1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50" t="s">
        <v>81</v>
      </c>
      <c r="C25" s="51" t="s">
        <v>54</v>
      </c>
      <c r="D25" s="55">
        <v>4.1639999999999997</v>
      </c>
      <c r="E25" s="30"/>
      <c r="F25" s="11">
        <f t="shared" ref="F25:F27" si="2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50" t="s">
        <v>82</v>
      </c>
      <c r="C26" s="51" t="s">
        <v>54</v>
      </c>
      <c r="D26" s="55">
        <v>1.536</v>
      </c>
      <c r="E26" s="30"/>
      <c r="F26" s="11">
        <f t="shared" si="2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50" t="s">
        <v>225</v>
      </c>
      <c r="C27" s="51" t="s">
        <v>54</v>
      </c>
      <c r="D27" s="55">
        <v>0.64</v>
      </c>
      <c r="E27" s="30"/>
      <c r="F27" s="11">
        <f t="shared" si="2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50" t="s">
        <v>83</v>
      </c>
      <c r="C28" s="51" t="s">
        <v>54</v>
      </c>
      <c r="D28" s="55">
        <v>2.0249999999999999</v>
      </c>
      <c r="E28" s="30"/>
      <c r="F28" s="11">
        <f t="shared" si="1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50" t="s">
        <v>84</v>
      </c>
      <c r="C29" s="51" t="s">
        <v>54</v>
      </c>
      <c r="D29" s="55">
        <v>56.421000000000006</v>
      </c>
      <c r="E29" s="30"/>
      <c r="F29" s="11">
        <f t="shared" ref="F29" si="3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50" t="s">
        <v>85</v>
      </c>
      <c r="C30" s="51" t="s">
        <v>54</v>
      </c>
      <c r="D30" s="55">
        <v>56.421000000000006</v>
      </c>
      <c r="E30" s="30"/>
      <c r="F30" s="11">
        <f t="shared" ref="F30:F33" si="4">SUM(D30*E30)</f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21.6" customHeight="1" x14ac:dyDescent="0.25">
      <c r="A31" s="12">
        <v>22</v>
      </c>
      <c r="B31" s="50" t="s">
        <v>187</v>
      </c>
      <c r="C31" s="51" t="s">
        <v>86</v>
      </c>
      <c r="D31" s="56">
        <v>14.3</v>
      </c>
      <c r="E31" s="30"/>
      <c r="F31" s="11">
        <f t="shared" si="4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23</v>
      </c>
      <c r="B32" s="50" t="s">
        <v>87</v>
      </c>
      <c r="C32" s="51" t="s">
        <v>14</v>
      </c>
      <c r="D32" s="53">
        <v>5</v>
      </c>
      <c r="E32" s="30"/>
      <c r="F32" s="11">
        <f t="shared" si="4"/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21.6" customHeight="1" x14ac:dyDescent="0.25">
      <c r="A33" s="12">
        <v>24</v>
      </c>
      <c r="B33" s="31" t="s">
        <v>41</v>
      </c>
      <c r="C33" s="51" t="s">
        <v>14</v>
      </c>
      <c r="D33" s="53">
        <v>103</v>
      </c>
      <c r="E33" s="30"/>
      <c r="F33" s="11">
        <f t="shared" si="4"/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2.6" customHeight="1" x14ac:dyDescent="0.25">
      <c r="A34" s="149" t="s">
        <v>43</v>
      </c>
      <c r="B34" s="150"/>
      <c r="C34" s="150"/>
      <c r="D34" s="150"/>
      <c r="E34" s="150"/>
      <c r="F34" s="151"/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25</v>
      </c>
      <c r="B35" s="50" t="s">
        <v>88</v>
      </c>
      <c r="C35" s="51" t="s">
        <v>14</v>
      </c>
      <c r="D35" s="53">
        <v>124</v>
      </c>
      <c r="E35" s="30"/>
      <c r="F35" s="11">
        <f t="shared" ref="F35:F46" si="5">SUM(D35*E35)</f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50" t="s">
        <v>89</v>
      </c>
      <c r="C36" s="51" t="s">
        <v>15</v>
      </c>
      <c r="D36" s="53">
        <v>429</v>
      </c>
      <c r="E36" s="30"/>
      <c r="F36" s="11">
        <f t="shared" si="5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50" t="s">
        <v>90</v>
      </c>
      <c r="C37" s="51" t="s">
        <v>27</v>
      </c>
      <c r="D37" s="53">
        <v>7</v>
      </c>
      <c r="E37" s="30"/>
      <c r="F37" s="11">
        <f t="shared" si="5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41" t="s">
        <v>91</v>
      </c>
      <c r="C38" s="51" t="s">
        <v>15</v>
      </c>
      <c r="D38" s="53">
        <v>106</v>
      </c>
      <c r="E38" s="30"/>
      <c r="F38" s="11">
        <f t="shared" si="5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41" t="s">
        <v>47</v>
      </c>
      <c r="C39" s="51" t="s">
        <v>15</v>
      </c>
      <c r="D39" s="53">
        <v>411</v>
      </c>
      <c r="E39" s="30"/>
      <c r="F39" s="11">
        <f t="shared" si="5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10.8" customHeight="1" x14ac:dyDescent="0.25">
      <c r="A40" s="12">
        <v>30</v>
      </c>
      <c r="B40" s="41" t="s">
        <v>48</v>
      </c>
      <c r="C40" s="51" t="s">
        <v>15</v>
      </c>
      <c r="D40" s="53">
        <v>428</v>
      </c>
      <c r="E40" s="30"/>
      <c r="F40" s="11">
        <f t="shared" si="5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10.8" customHeight="1" x14ac:dyDescent="0.25">
      <c r="A41" s="12">
        <v>31</v>
      </c>
      <c r="B41" s="41" t="s">
        <v>49</v>
      </c>
      <c r="C41" s="51" t="s">
        <v>15</v>
      </c>
      <c r="D41" s="53">
        <v>107</v>
      </c>
      <c r="E41" s="30"/>
      <c r="F41" s="11">
        <f t="shared" si="5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41" t="s">
        <v>50</v>
      </c>
      <c r="C42" s="51" t="s">
        <v>15</v>
      </c>
      <c r="D42" s="53">
        <v>89</v>
      </c>
      <c r="E42" s="30"/>
      <c r="F42" s="11">
        <f t="shared" si="5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21.6" customHeight="1" x14ac:dyDescent="0.25">
      <c r="A43" s="12">
        <v>33</v>
      </c>
      <c r="B43" s="41" t="s">
        <v>55</v>
      </c>
      <c r="C43" s="51" t="s">
        <v>15</v>
      </c>
      <c r="D43" s="53">
        <v>24</v>
      </c>
      <c r="E43" s="30"/>
      <c r="F43" s="11">
        <f t="shared" si="5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21.6" customHeight="1" x14ac:dyDescent="0.25">
      <c r="A44" s="12">
        <v>34</v>
      </c>
      <c r="B44" s="50" t="s">
        <v>226</v>
      </c>
      <c r="C44" s="51" t="s">
        <v>15</v>
      </c>
      <c r="D44" s="53">
        <v>9</v>
      </c>
      <c r="E44" s="10"/>
      <c r="F44" s="11">
        <f t="shared" si="5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21.6" customHeight="1" x14ac:dyDescent="0.25">
      <c r="A45" s="12">
        <v>35</v>
      </c>
      <c r="B45" s="50" t="s">
        <v>227</v>
      </c>
      <c r="C45" s="51" t="s">
        <v>15</v>
      </c>
      <c r="D45" s="53">
        <v>13</v>
      </c>
      <c r="E45" s="10"/>
      <c r="F45" s="11">
        <f t="shared" si="5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50" t="s">
        <v>92</v>
      </c>
      <c r="C46" s="51" t="s">
        <v>93</v>
      </c>
      <c r="D46" s="53">
        <v>44</v>
      </c>
      <c r="E46" s="30"/>
      <c r="F46" s="11">
        <f t="shared" si="5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50" t="s">
        <v>100</v>
      </c>
      <c r="C47" s="43" t="s">
        <v>42</v>
      </c>
      <c r="D47" s="53">
        <v>101</v>
      </c>
      <c r="E47" s="30"/>
      <c r="F47" s="11">
        <f>SUM(D47*E47)</f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58" t="s">
        <v>94</v>
      </c>
      <c r="C48" s="15" t="s">
        <v>14</v>
      </c>
      <c r="D48" s="53">
        <v>29</v>
      </c>
      <c r="E48" s="30"/>
      <c r="F48" s="11">
        <f t="shared" ref="F48:F58" si="6">SUM(D48*E48)</f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41" t="s">
        <v>101</v>
      </c>
      <c r="C49" s="51" t="s">
        <v>95</v>
      </c>
      <c r="D49" s="53">
        <v>52</v>
      </c>
      <c r="E49" s="30"/>
      <c r="F49" s="11">
        <f t="shared" si="6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41" t="s">
        <v>96</v>
      </c>
      <c r="C50" s="51" t="s">
        <v>95</v>
      </c>
      <c r="D50" s="53">
        <v>54</v>
      </c>
      <c r="E50" s="30"/>
      <c r="F50" s="11">
        <f t="shared" si="6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42" t="s">
        <v>56</v>
      </c>
      <c r="C51" s="51" t="s">
        <v>95</v>
      </c>
      <c r="D51" s="53">
        <v>1</v>
      </c>
      <c r="E51" s="30"/>
      <c r="F51" s="11">
        <f t="shared" si="6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8" customHeight="1" x14ac:dyDescent="0.25">
      <c r="A52" s="12">
        <v>42</v>
      </c>
      <c r="B52" s="42" t="s">
        <v>57</v>
      </c>
      <c r="C52" s="51" t="s">
        <v>95</v>
      </c>
      <c r="D52" s="53">
        <v>9</v>
      </c>
      <c r="E52" s="30"/>
      <c r="F52" s="11">
        <f t="shared" si="6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0.8" customHeight="1" x14ac:dyDescent="0.25">
      <c r="A53" s="12">
        <v>43</v>
      </c>
      <c r="B53" s="42" t="s">
        <v>58</v>
      </c>
      <c r="C53" s="51" t="s">
        <v>95</v>
      </c>
      <c r="D53" s="53">
        <v>2</v>
      </c>
      <c r="E53" s="30"/>
      <c r="F53" s="11">
        <f t="shared" si="6"/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0.8" customHeight="1" x14ac:dyDescent="0.25">
      <c r="A54" s="12">
        <v>44</v>
      </c>
      <c r="B54" s="42" t="s">
        <v>59</v>
      </c>
      <c r="C54" s="51" t="s">
        <v>95</v>
      </c>
      <c r="D54" s="53">
        <v>1</v>
      </c>
      <c r="E54" s="30"/>
      <c r="F54" s="11">
        <f t="shared" si="6"/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0.8" customHeight="1" x14ac:dyDescent="0.25">
      <c r="A55" s="12">
        <v>45</v>
      </c>
      <c r="B55" s="42" t="s">
        <v>97</v>
      </c>
      <c r="C55" s="51" t="s">
        <v>95</v>
      </c>
      <c r="D55" s="53">
        <v>1</v>
      </c>
      <c r="E55" s="30"/>
      <c r="F55" s="11">
        <f t="shared" si="6"/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21.6" customHeight="1" x14ac:dyDescent="0.25">
      <c r="A56" s="12">
        <v>46</v>
      </c>
      <c r="B56" s="59" t="s">
        <v>98</v>
      </c>
      <c r="C56" s="15" t="s">
        <v>27</v>
      </c>
      <c r="D56" s="53">
        <v>10</v>
      </c>
      <c r="E56" s="30"/>
      <c r="F56" s="11">
        <f t="shared" si="6"/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21.6" customHeight="1" x14ac:dyDescent="0.25">
      <c r="A57" s="12">
        <v>47</v>
      </c>
      <c r="B57" s="41" t="s">
        <v>60</v>
      </c>
      <c r="C57" s="15" t="s">
        <v>27</v>
      </c>
      <c r="D57" s="53">
        <v>240</v>
      </c>
      <c r="E57" s="30"/>
      <c r="F57" s="11">
        <f t="shared" si="6"/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48</v>
      </c>
      <c r="B58" s="50" t="s">
        <v>99</v>
      </c>
      <c r="C58" s="51" t="s">
        <v>14</v>
      </c>
      <c r="D58" s="53">
        <v>50</v>
      </c>
      <c r="E58" s="30"/>
      <c r="F58" s="11">
        <f t="shared" si="6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2.6" customHeight="1" x14ac:dyDescent="0.25">
      <c r="A59" s="106" t="s">
        <v>22</v>
      </c>
      <c r="B59" s="107"/>
      <c r="C59" s="107"/>
      <c r="D59" s="107"/>
      <c r="E59" s="107"/>
      <c r="F59" s="108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</row>
    <row r="60" spans="1:47" s="4" customFormat="1" ht="10.8" customHeight="1" x14ac:dyDescent="0.25">
      <c r="A60" s="12">
        <v>49</v>
      </c>
      <c r="B60" s="20" t="s">
        <v>23</v>
      </c>
      <c r="C60" s="15" t="s">
        <v>14</v>
      </c>
      <c r="D60" s="17">
        <v>10</v>
      </c>
      <c r="E60" s="19"/>
      <c r="F60" s="11">
        <f t="shared" ref="F60:F62" si="7">SUM(D60*E60)</f>
        <v>0</v>
      </c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</row>
    <row r="61" spans="1:47" s="4" customFormat="1" ht="45" customHeight="1" x14ac:dyDescent="0.25">
      <c r="A61" s="12">
        <v>50</v>
      </c>
      <c r="B61" s="20" t="s">
        <v>66</v>
      </c>
      <c r="C61" s="15" t="s">
        <v>14</v>
      </c>
      <c r="D61" s="17">
        <v>1</v>
      </c>
      <c r="E61" s="19"/>
      <c r="F61" s="11">
        <f t="shared" si="7"/>
        <v>0</v>
      </c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</row>
    <row r="62" spans="1:47" s="4" customFormat="1" ht="32.4" customHeight="1" x14ac:dyDescent="0.25">
      <c r="A62" s="12">
        <v>51</v>
      </c>
      <c r="B62" s="20" t="s">
        <v>24</v>
      </c>
      <c r="C62" s="15" t="s">
        <v>25</v>
      </c>
      <c r="D62" s="17">
        <v>1</v>
      </c>
      <c r="E62" s="19"/>
      <c r="F62" s="11">
        <f t="shared" si="7"/>
        <v>0</v>
      </c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</row>
    <row r="63" spans="1:47" s="4" customFormat="1" ht="12.6" customHeight="1" x14ac:dyDescent="0.25">
      <c r="A63" s="146" t="s">
        <v>65</v>
      </c>
      <c r="B63" s="147"/>
      <c r="C63" s="147"/>
      <c r="D63" s="147"/>
      <c r="E63" s="148"/>
      <c r="F63" s="22">
        <f>SUM(F10:F62)</f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12.6" customHeight="1" x14ac:dyDescent="0.25">
      <c r="A64" s="111" t="s">
        <v>102</v>
      </c>
      <c r="B64" s="112"/>
      <c r="C64" s="112"/>
      <c r="D64" s="112"/>
      <c r="E64" s="112"/>
      <c r="F64" s="113"/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21.6" customHeight="1" x14ac:dyDescent="0.25">
      <c r="A65" s="12">
        <v>52</v>
      </c>
      <c r="B65" s="60" t="s">
        <v>117</v>
      </c>
      <c r="C65" s="18" t="s">
        <v>15</v>
      </c>
      <c r="D65" s="61">
        <v>3002</v>
      </c>
      <c r="E65" s="10"/>
      <c r="F65" s="11">
        <f>SUM(D65*E65)</f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10.8" customHeight="1" x14ac:dyDescent="0.25">
      <c r="A66" s="12">
        <v>53</v>
      </c>
      <c r="B66" s="60" t="s">
        <v>118</v>
      </c>
      <c r="C66" s="18" t="s">
        <v>14</v>
      </c>
      <c r="D66" s="61">
        <v>24</v>
      </c>
      <c r="E66" s="10"/>
      <c r="F66" s="11">
        <f t="shared" ref="F66" si="8">SUM(D66*E66)</f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10.8" customHeight="1" x14ac:dyDescent="0.25">
      <c r="A67" s="12">
        <v>54</v>
      </c>
      <c r="B67" s="60" t="s">
        <v>119</v>
      </c>
      <c r="C67" s="18" t="s">
        <v>120</v>
      </c>
      <c r="D67" s="61">
        <v>155</v>
      </c>
      <c r="E67" s="10"/>
      <c r="F67" s="11">
        <f t="shared" ref="F67:F69" si="9">SUM(D67*E67)</f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55</v>
      </c>
      <c r="B68" s="62" t="s">
        <v>121</v>
      </c>
      <c r="C68" s="18" t="s">
        <v>122</v>
      </c>
      <c r="D68" s="61">
        <v>21014</v>
      </c>
      <c r="E68" s="10"/>
      <c r="F68" s="11">
        <f t="shared" si="9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20" t="s">
        <v>139</v>
      </c>
      <c r="C69" s="18" t="s">
        <v>120</v>
      </c>
      <c r="D69" s="61">
        <v>2067</v>
      </c>
      <c r="E69" s="10"/>
      <c r="F69" s="11">
        <f t="shared" si="9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57</v>
      </c>
      <c r="B70" s="40" t="s">
        <v>51</v>
      </c>
      <c r="C70" s="63" t="s">
        <v>14</v>
      </c>
      <c r="D70" s="61">
        <v>16</v>
      </c>
      <c r="E70" s="10"/>
      <c r="F70" s="11">
        <f t="shared" ref="F70:F74" si="10">SUM(D70*E70)</f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58</v>
      </c>
      <c r="B71" s="39" t="s">
        <v>137</v>
      </c>
      <c r="C71" s="64" t="s">
        <v>123</v>
      </c>
      <c r="D71" s="61">
        <v>216</v>
      </c>
      <c r="E71" s="10"/>
      <c r="F71" s="11">
        <f t="shared" si="10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10.8" customHeight="1" x14ac:dyDescent="0.25">
      <c r="A72" s="12">
        <v>59</v>
      </c>
      <c r="B72" s="65" t="s">
        <v>124</v>
      </c>
      <c r="C72" s="64" t="s">
        <v>123</v>
      </c>
      <c r="D72" s="61">
        <v>504</v>
      </c>
      <c r="E72" s="10"/>
      <c r="F72" s="11">
        <f t="shared" si="10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40" t="s">
        <v>125</v>
      </c>
      <c r="C73" s="63" t="s">
        <v>14</v>
      </c>
      <c r="D73" s="61">
        <v>5</v>
      </c>
      <c r="E73" s="10"/>
      <c r="F73" s="11">
        <f t="shared" si="10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34" customFormat="1" ht="21.6" customHeight="1" x14ac:dyDescent="0.25">
      <c r="A74" s="12">
        <v>61</v>
      </c>
      <c r="B74" s="39" t="s">
        <v>137</v>
      </c>
      <c r="C74" s="64" t="s">
        <v>123</v>
      </c>
      <c r="D74" s="61">
        <v>48</v>
      </c>
      <c r="E74" s="10"/>
      <c r="F74" s="11">
        <f t="shared" si="10"/>
        <v>0</v>
      </c>
      <c r="G74" s="33"/>
      <c r="H74" s="33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</row>
    <row r="75" spans="1:47" s="4" customFormat="1" ht="10.8" customHeight="1" x14ac:dyDescent="0.25">
      <c r="A75" s="12">
        <v>62</v>
      </c>
      <c r="B75" s="66" t="s">
        <v>138</v>
      </c>
      <c r="C75" s="64" t="s">
        <v>123</v>
      </c>
      <c r="D75" s="61">
        <v>50</v>
      </c>
      <c r="E75" s="10"/>
      <c r="F75" s="11">
        <f t="shared" ref="F75:F88" si="11">SUM(D75*E75)</f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40" t="s">
        <v>126</v>
      </c>
      <c r="C76" s="63" t="s">
        <v>14</v>
      </c>
      <c r="D76" s="61">
        <v>1</v>
      </c>
      <c r="E76" s="10"/>
      <c r="F76" s="11">
        <f t="shared" si="11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21.6" customHeight="1" x14ac:dyDescent="0.25">
      <c r="A77" s="12">
        <v>64</v>
      </c>
      <c r="B77" s="39" t="s">
        <v>137</v>
      </c>
      <c r="C77" s="64" t="s">
        <v>123</v>
      </c>
      <c r="D77" s="61">
        <v>26</v>
      </c>
      <c r="E77" s="10"/>
      <c r="F77" s="11">
        <f t="shared" si="11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67" t="s">
        <v>52</v>
      </c>
      <c r="C78" s="63" t="s">
        <v>14</v>
      </c>
      <c r="D78" s="61">
        <v>1</v>
      </c>
      <c r="E78" s="10"/>
      <c r="F78" s="11">
        <f t="shared" si="11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39" t="s">
        <v>137</v>
      </c>
      <c r="C79" s="64" t="s">
        <v>123</v>
      </c>
      <c r="D79" s="61">
        <v>63</v>
      </c>
      <c r="E79" s="10"/>
      <c r="F79" s="11">
        <f t="shared" si="11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68" t="s">
        <v>127</v>
      </c>
      <c r="C80" s="63" t="s">
        <v>14</v>
      </c>
      <c r="D80" s="61">
        <v>1</v>
      </c>
      <c r="E80" s="10"/>
      <c r="F80" s="11">
        <f t="shared" si="11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10.8" customHeight="1" x14ac:dyDescent="0.25">
      <c r="A81" s="12">
        <v>68</v>
      </c>
      <c r="B81" s="69" t="s">
        <v>128</v>
      </c>
      <c r="C81" s="63" t="s">
        <v>14</v>
      </c>
      <c r="D81" s="61">
        <v>1</v>
      </c>
      <c r="E81" s="10"/>
      <c r="F81" s="11">
        <f t="shared" ref="F81:F86" si="12">SUM(D81*E81)</f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10.8" customHeight="1" x14ac:dyDescent="0.25">
      <c r="A82" s="12">
        <v>69</v>
      </c>
      <c r="B82" s="70" t="s">
        <v>129</v>
      </c>
      <c r="C82" s="71" t="s">
        <v>14</v>
      </c>
      <c r="D82" s="61">
        <v>1</v>
      </c>
      <c r="E82" s="10"/>
      <c r="F82" s="11">
        <f t="shared" si="12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21.6" customHeight="1" x14ac:dyDescent="0.25">
      <c r="A83" s="12">
        <v>70</v>
      </c>
      <c r="B83" s="72" t="s">
        <v>130</v>
      </c>
      <c r="C83" s="71" t="s">
        <v>27</v>
      </c>
      <c r="D83" s="61">
        <v>887</v>
      </c>
      <c r="E83" s="10"/>
      <c r="F83" s="11">
        <f t="shared" si="12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10.8" customHeight="1" x14ac:dyDescent="0.25">
      <c r="A84" s="12">
        <v>71</v>
      </c>
      <c r="B84" s="72" t="s">
        <v>131</v>
      </c>
      <c r="C84" s="71" t="s">
        <v>15</v>
      </c>
      <c r="D84" s="61">
        <v>65</v>
      </c>
      <c r="E84" s="10"/>
      <c r="F84" s="11">
        <f t="shared" si="12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21.6" customHeight="1" x14ac:dyDescent="0.25">
      <c r="A85" s="12">
        <v>72</v>
      </c>
      <c r="B85" s="38" t="s">
        <v>61</v>
      </c>
      <c r="C85" s="71" t="s">
        <v>27</v>
      </c>
      <c r="D85" s="61">
        <v>93</v>
      </c>
      <c r="E85" s="10"/>
      <c r="F85" s="11">
        <f t="shared" si="12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21.6" customHeight="1" x14ac:dyDescent="0.25">
      <c r="A86" s="12">
        <v>73</v>
      </c>
      <c r="B86" s="46" t="s">
        <v>132</v>
      </c>
      <c r="C86" s="71" t="s">
        <v>42</v>
      </c>
      <c r="D86" s="61">
        <v>360</v>
      </c>
      <c r="E86" s="10"/>
      <c r="F86" s="11">
        <f t="shared" si="12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10.8" customHeight="1" x14ac:dyDescent="0.25">
      <c r="A87" s="12">
        <v>74</v>
      </c>
      <c r="B87" s="72" t="s">
        <v>133</v>
      </c>
      <c r="C87" s="71" t="s">
        <v>42</v>
      </c>
      <c r="D87" s="61">
        <v>405</v>
      </c>
      <c r="E87" s="10"/>
      <c r="F87" s="11">
        <f>SUM(D87*E87)</f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4" customFormat="1" ht="21.6" customHeight="1" x14ac:dyDescent="0.25">
      <c r="A88" s="12">
        <v>75</v>
      </c>
      <c r="B88" s="39" t="s">
        <v>39</v>
      </c>
      <c r="C88" s="71" t="s">
        <v>42</v>
      </c>
      <c r="D88" s="61">
        <v>375</v>
      </c>
      <c r="E88" s="10"/>
      <c r="F88" s="11">
        <f t="shared" si="11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47" s="4" customFormat="1" ht="21.6" customHeight="1" x14ac:dyDescent="0.25">
      <c r="A89" s="12">
        <v>76</v>
      </c>
      <c r="B89" s="46" t="s">
        <v>134</v>
      </c>
      <c r="C89" s="73" t="s">
        <v>42</v>
      </c>
      <c r="D89" s="61">
        <v>324</v>
      </c>
      <c r="E89" s="10"/>
      <c r="F89" s="11">
        <f t="shared" ref="F89:F95" si="13">SUM(D89*E89)</f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47" s="4" customFormat="1" ht="21.6" customHeight="1" x14ac:dyDescent="0.25">
      <c r="A90" s="12">
        <v>77</v>
      </c>
      <c r="B90" s="74" t="s">
        <v>47</v>
      </c>
      <c r="C90" s="73" t="s">
        <v>15</v>
      </c>
      <c r="D90" s="61">
        <v>11</v>
      </c>
      <c r="E90" s="10"/>
      <c r="F90" s="11">
        <f t="shared" si="13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47" s="4" customFormat="1" ht="21.6" customHeight="1" x14ac:dyDescent="0.25">
      <c r="A91" s="12">
        <v>78</v>
      </c>
      <c r="B91" s="46" t="s">
        <v>36</v>
      </c>
      <c r="C91" s="32" t="s">
        <v>40</v>
      </c>
      <c r="D91" s="61">
        <v>1</v>
      </c>
      <c r="E91" s="10"/>
      <c r="F91" s="11">
        <f t="shared" si="13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21.6" customHeight="1" x14ac:dyDescent="0.25">
      <c r="A92" s="12">
        <v>79</v>
      </c>
      <c r="B92" s="45" t="s">
        <v>37</v>
      </c>
      <c r="C92" s="43" t="s">
        <v>40</v>
      </c>
      <c r="D92" s="61">
        <v>1</v>
      </c>
      <c r="E92" s="10"/>
      <c r="F92" s="11">
        <f t="shared" si="13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10.8" customHeight="1" x14ac:dyDescent="0.25">
      <c r="A93" s="12">
        <v>80</v>
      </c>
      <c r="B93" s="45" t="s">
        <v>35</v>
      </c>
      <c r="C93" s="43" t="s">
        <v>40</v>
      </c>
      <c r="D93" s="61">
        <v>1</v>
      </c>
      <c r="E93" s="10"/>
      <c r="F93" s="11">
        <f t="shared" si="13"/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10.8" customHeight="1" x14ac:dyDescent="0.25">
      <c r="A94" s="12">
        <v>81</v>
      </c>
      <c r="B94" s="75" t="s">
        <v>135</v>
      </c>
      <c r="C94" s="76" t="s">
        <v>14</v>
      </c>
      <c r="D94" s="61">
        <v>3</v>
      </c>
      <c r="E94" s="10"/>
      <c r="F94" s="11">
        <f t="shared" si="13"/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10.8" customHeight="1" x14ac:dyDescent="0.25">
      <c r="A95" s="12">
        <v>82</v>
      </c>
      <c r="B95" s="75" t="s">
        <v>136</v>
      </c>
      <c r="C95" s="76" t="s">
        <v>42</v>
      </c>
      <c r="D95" s="61">
        <v>1270</v>
      </c>
      <c r="E95" s="10"/>
      <c r="F95" s="11">
        <f t="shared" si="13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25" customFormat="1" ht="12.6" customHeight="1" x14ac:dyDescent="0.25">
      <c r="A96" s="106" t="s">
        <v>22</v>
      </c>
      <c r="B96" s="107"/>
      <c r="C96" s="107"/>
      <c r="D96" s="107"/>
      <c r="E96" s="107"/>
      <c r="F96" s="108"/>
      <c r="G96" s="24"/>
      <c r="H96" s="24"/>
    </row>
    <row r="97" spans="1:47" s="25" customFormat="1" ht="10.8" customHeight="1" x14ac:dyDescent="0.25">
      <c r="A97" s="12">
        <v>83</v>
      </c>
      <c r="B97" s="26" t="s">
        <v>33</v>
      </c>
      <c r="C97" s="18" t="s">
        <v>25</v>
      </c>
      <c r="D97" s="27">
        <v>2</v>
      </c>
      <c r="E97" s="28"/>
      <c r="F97" s="11">
        <f t="shared" ref="F97:F98" si="14">SUM(D97*E97)</f>
        <v>0</v>
      </c>
      <c r="G97" s="24"/>
      <c r="H97" s="24"/>
    </row>
    <row r="98" spans="1:47" s="25" customFormat="1" ht="10.8" customHeight="1" x14ac:dyDescent="0.25">
      <c r="A98" s="12">
        <v>84</v>
      </c>
      <c r="B98" s="26" t="s">
        <v>34</v>
      </c>
      <c r="C98" s="18" t="s">
        <v>26</v>
      </c>
      <c r="D98" s="29">
        <v>1.2</v>
      </c>
      <c r="E98" s="28"/>
      <c r="F98" s="11">
        <f t="shared" si="14"/>
        <v>0</v>
      </c>
      <c r="G98" s="24"/>
    </row>
    <row r="99" spans="1:47" s="4" customFormat="1" ht="12.6" customHeight="1" thickBot="1" x14ac:dyDescent="0.3">
      <c r="A99" s="100" t="s">
        <v>103</v>
      </c>
      <c r="B99" s="101"/>
      <c r="C99" s="101"/>
      <c r="D99" s="101"/>
      <c r="E99" s="102"/>
      <c r="F99" s="23">
        <f>SUM(F65:F98)</f>
        <v>0</v>
      </c>
      <c r="G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12.6" customHeight="1" x14ac:dyDescent="0.25">
      <c r="A100" s="97" t="s">
        <v>104</v>
      </c>
      <c r="B100" s="109"/>
      <c r="C100" s="109"/>
      <c r="D100" s="109"/>
      <c r="E100" s="109"/>
      <c r="F100" s="110"/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85</v>
      </c>
      <c r="B101" s="60" t="s">
        <v>117</v>
      </c>
      <c r="C101" s="18" t="s">
        <v>15</v>
      </c>
      <c r="D101" s="61">
        <v>3073</v>
      </c>
      <c r="E101" s="10"/>
      <c r="F101" s="11">
        <f t="shared" ref="F101:F109" si="15">SUM(D101*E101)</f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10.8" customHeight="1" x14ac:dyDescent="0.25">
      <c r="A102" s="12">
        <v>86</v>
      </c>
      <c r="B102" s="60" t="s">
        <v>118</v>
      </c>
      <c r="C102" s="18" t="s">
        <v>14</v>
      </c>
      <c r="D102" s="61">
        <v>21</v>
      </c>
      <c r="E102" s="10"/>
      <c r="F102" s="11">
        <f t="shared" si="15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21.6" customHeight="1" x14ac:dyDescent="0.25">
      <c r="A103" s="12">
        <v>87</v>
      </c>
      <c r="B103" s="62" t="s">
        <v>121</v>
      </c>
      <c r="C103" s="18" t="s">
        <v>122</v>
      </c>
      <c r="D103" s="61">
        <v>21511</v>
      </c>
      <c r="E103" s="10"/>
      <c r="F103" s="11">
        <f t="shared" si="15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44" t="s">
        <v>38</v>
      </c>
      <c r="C104" s="18" t="s">
        <v>122</v>
      </c>
      <c r="D104" s="61">
        <v>15165</v>
      </c>
      <c r="E104" s="10"/>
      <c r="F104" s="11">
        <f t="shared" si="15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21.6" customHeight="1" x14ac:dyDescent="0.25">
      <c r="A105" s="12">
        <v>89</v>
      </c>
      <c r="B105" s="37" t="s">
        <v>140</v>
      </c>
      <c r="C105" s="18" t="s">
        <v>120</v>
      </c>
      <c r="D105" s="61">
        <v>3094</v>
      </c>
      <c r="E105" s="10"/>
      <c r="F105" s="11">
        <f t="shared" si="15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21.6" customHeight="1" x14ac:dyDescent="0.25">
      <c r="A106" s="12">
        <v>90</v>
      </c>
      <c r="B106" s="20" t="s">
        <v>46</v>
      </c>
      <c r="C106" s="18" t="s">
        <v>120</v>
      </c>
      <c r="D106" s="61">
        <v>1426</v>
      </c>
      <c r="E106" s="10"/>
      <c r="F106" s="11">
        <f t="shared" si="15"/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21.6" customHeight="1" x14ac:dyDescent="0.25">
      <c r="A107" s="12">
        <v>91</v>
      </c>
      <c r="B107" s="40" t="s">
        <v>141</v>
      </c>
      <c r="C107" s="63" t="s">
        <v>14</v>
      </c>
      <c r="D107" s="61">
        <v>5</v>
      </c>
      <c r="E107" s="10"/>
      <c r="F107" s="11">
        <f t="shared" si="15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21.6" customHeight="1" x14ac:dyDescent="0.25">
      <c r="A108" s="12">
        <v>92</v>
      </c>
      <c r="B108" s="39" t="s">
        <v>45</v>
      </c>
      <c r="C108" s="64" t="s">
        <v>123</v>
      </c>
      <c r="D108" s="61">
        <v>70</v>
      </c>
      <c r="E108" s="10"/>
      <c r="F108" s="11">
        <f t="shared" si="15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93</v>
      </c>
      <c r="B109" s="39" t="s">
        <v>116</v>
      </c>
      <c r="C109" s="64" t="s">
        <v>123</v>
      </c>
      <c r="D109" s="61">
        <v>140</v>
      </c>
      <c r="E109" s="10"/>
      <c r="F109" s="11">
        <f t="shared" si="15"/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21.6" customHeight="1" x14ac:dyDescent="0.25">
      <c r="A110" s="12">
        <v>94</v>
      </c>
      <c r="B110" s="39" t="s">
        <v>39</v>
      </c>
      <c r="C110" s="64" t="s">
        <v>142</v>
      </c>
      <c r="D110" s="61">
        <v>750</v>
      </c>
      <c r="E110" s="10"/>
      <c r="F110" s="11">
        <f t="shared" ref="F110:F125" si="16">SUM(D110*E110)</f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10.8" customHeight="1" x14ac:dyDescent="0.25">
      <c r="A111" s="12">
        <v>95</v>
      </c>
      <c r="B111" s="65" t="s">
        <v>124</v>
      </c>
      <c r="C111" s="64" t="s">
        <v>123</v>
      </c>
      <c r="D111" s="61">
        <v>245</v>
      </c>
      <c r="E111" s="10"/>
      <c r="F111" s="11">
        <f t="shared" si="16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21.6" customHeight="1" x14ac:dyDescent="0.25">
      <c r="A112" s="12">
        <v>96</v>
      </c>
      <c r="B112" s="40" t="s">
        <v>51</v>
      </c>
      <c r="C112" s="63" t="s">
        <v>14</v>
      </c>
      <c r="D112" s="61">
        <v>12</v>
      </c>
      <c r="E112" s="10"/>
      <c r="F112" s="11">
        <f t="shared" si="16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21.6" customHeight="1" x14ac:dyDescent="0.25">
      <c r="A113" s="12">
        <v>97</v>
      </c>
      <c r="B113" s="39" t="s">
        <v>45</v>
      </c>
      <c r="C113" s="64" t="s">
        <v>123</v>
      </c>
      <c r="D113" s="61">
        <v>108</v>
      </c>
      <c r="E113" s="10"/>
      <c r="F113" s="11">
        <f t="shared" si="16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21.6" customHeight="1" x14ac:dyDescent="0.25">
      <c r="A114" s="12">
        <v>98</v>
      </c>
      <c r="B114" s="39" t="s">
        <v>116</v>
      </c>
      <c r="C114" s="64" t="s">
        <v>123</v>
      </c>
      <c r="D114" s="61">
        <v>256</v>
      </c>
      <c r="E114" s="10"/>
      <c r="F114" s="11">
        <f t="shared" si="16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21.6" customHeight="1" x14ac:dyDescent="0.25">
      <c r="A115" s="12">
        <v>99</v>
      </c>
      <c r="B115" s="39" t="s">
        <v>39</v>
      </c>
      <c r="C115" s="64" t="s">
        <v>142</v>
      </c>
      <c r="D115" s="61">
        <v>1200</v>
      </c>
      <c r="E115" s="10"/>
      <c r="F115" s="11">
        <f t="shared" si="16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10.8" customHeight="1" x14ac:dyDescent="0.25">
      <c r="A116" s="12">
        <v>100</v>
      </c>
      <c r="B116" s="65" t="s">
        <v>124</v>
      </c>
      <c r="C116" s="64" t="s">
        <v>123</v>
      </c>
      <c r="D116" s="61">
        <v>288</v>
      </c>
      <c r="E116" s="10"/>
      <c r="F116" s="11">
        <f t="shared" si="16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101</v>
      </c>
      <c r="B117" s="40" t="s">
        <v>125</v>
      </c>
      <c r="C117" s="63" t="s">
        <v>14</v>
      </c>
      <c r="D117" s="61">
        <v>3</v>
      </c>
      <c r="E117" s="10"/>
      <c r="F117" s="11">
        <f>SUM(D117*E117)</f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21.6" customHeight="1" x14ac:dyDescent="0.25">
      <c r="A118" s="12">
        <v>102</v>
      </c>
      <c r="B118" s="39" t="s">
        <v>45</v>
      </c>
      <c r="C118" s="64" t="s">
        <v>123</v>
      </c>
      <c r="D118" s="61">
        <v>19</v>
      </c>
      <c r="E118" s="10"/>
      <c r="F118" s="11">
        <f t="shared" si="16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103</v>
      </c>
      <c r="B119" s="39" t="s">
        <v>116</v>
      </c>
      <c r="C119" s="64" t="s">
        <v>123</v>
      </c>
      <c r="D119" s="61">
        <v>45</v>
      </c>
      <c r="E119" s="10"/>
      <c r="F119" s="11">
        <f t="shared" si="16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21.6" customHeight="1" x14ac:dyDescent="0.25">
      <c r="A120" s="12">
        <v>104</v>
      </c>
      <c r="B120" s="39" t="s">
        <v>39</v>
      </c>
      <c r="C120" s="64" t="s">
        <v>142</v>
      </c>
      <c r="D120" s="61">
        <v>210</v>
      </c>
      <c r="E120" s="10"/>
      <c r="F120" s="11">
        <f t="shared" si="16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10.8" customHeight="1" x14ac:dyDescent="0.25">
      <c r="A121" s="12">
        <v>105</v>
      </c>
      <c r="B121" s="66" t="s">
        <v>138</v>
      </c>
      <c r="C121" s="64" t="s">
        <v>123</v>
      </c>
      <c r="D121" s="61">
        <v>25</v>
      </c>
      <c r="E121" s="10"/>
      <c r="F121" s="11">
        <f t="shared" si="16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106</v>
      </c>
      <c r="B122" s="40" t="s">
        <v>126</v>
      </c>
      <c r="C122" s="63" t="s">
        <v>14</v>
      </c>
      <c r="D122" s="61">
        <v>1</v>
      </c>
      <c r="E122" s="10"/>
      <c r="F122" s="11">
        <f t="shared" si="16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21.6" customHeight="1" x14ac:dyDescent="0.25">
      <c r="A123" s="12">
        <v>107</v>
      </c>
      <c r="B123" s="39" t="s">
        <v>45</v>
      </c>
      <c r="C123" s="64" t="s">
        <v>123</v>
      </c>
      <c r="D123" s="61">
        <v>17</v>
      </c>
      <c r="E123" s="10"/>
      <c r="F123" s="11">
        <f t="shared" si="16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21.6" customHeight="1" x14ac:dyDescent="0.25">
      <c r="A124" s="12">
        <v>108</v>
      </c>
      <c r="B124" s="39" t="s">
        <v>116</v>
      </c>
      <c r="C124" s="64" t="s">
        <v>123</v>
      </c>
      <c r="D124" s="61">
        <v>36</v>
      </c>
      <c r="E124" s="10"/>
      <c r="F124" s="11">
        <f t="shared" si="16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21.6" customHeight="1" x14ac:dyDescent="0.25">
      <c r="A125" s="12">
        <v>109</v>
      </c>
      <c r="B125" s="39" t="s">
        <v>39</v>
      </c>
      <c r="C125" s="64" t="s">
        <v>142</v>
      </c>
      <c r="D125" s="61">
        <v>212</v>
      </c>
      <c r="E125" s="10"/>
      <c r="F125" s="11">
        <f t="shared" si="16"/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25" customFormat="1" ht="12.6" customHeight="1" x14ac:dyDescent="0.25">
      <c r="A126" s="97" t="s">
        <v>22</v>
      </c>
      <c r="B126" s="114"/>
      <c r="C126" s="114"/>
      <c r="D126" s="114"/>
      <c r="E126" s="114"/>
      <c r="F126" s="115"/>
      <c r="G126" s="24"/>
      <c r="H126" s="24"/>
    </row>
    <row r="127" spans="1:47" s="25" customFormat="1" ht="10.8" customHeight="1" x14ac:dyDescent="0.25">
      <c r="A127" s="12">
        <v>110</v>
      </c>
      <c r="B127" s="26" t="s">
        <v>33</v>
      </c>
      <c r="C127" s="18" t="s">
        <v>25</v>
      </c>
      <c r="D127" s="27">
        <v>2</v>
      </c>
      <c r="E127" s="28"/>
      <c r="F127" s="11">
        <f t="shared" ref="F127:F128" si="17">SUM(D127*E127)</f>
        <v>0</v>
      </c>
      <c r="G127" s="24"/>
      <c r="H127" s="24"/>
    </row>
    <row r="128" spans="1:47" s="25" customFormat="1" ht="10.8" customHeight="1" x14ac:dyDescent="0.25">
      <c r="A128" s="12">
        <v>111</v>
      </c>
      <c r="B128" s="26" t="s">
        <v>34</v>
      </c>
      <c r="C128" s="18" t="s">
        <v>26</v>
      </c>
      <c r="D128" s="29">
        <v>1.23</v>
      </c>
      <c r="E128" s="28"/>
      <c r="F128" s="11">
        <f t="shared" si="17"/>
        <v>0</v>
      </c>
      <c r="G128" s="24"/>
    </row>
    <row r="129" spans="1:47" s="4" customFormat="1" ht="12.6" customHeight="1" thickBot="1" x14ac:dyDescent="0.3">
      <c r="A129" s="100" t="s">
        <v>105</v>
      </c>
      <c r="B129" s="101"/>
      <c r="C129" s="101"/>
      <c r="D129" s="101"/>
      <c r="E129" s="102"/>
      <c r="F129" s="23">
        <f>SUM(F101:F128)</f>
        <v>0</v>
      </c>
      <c r="G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47" s="4" customFormat="1" ht="12.6" customHeight="1" x14ac:dyDescent="0.25">
      <c r="A130" s="103" t="s">
        <v>106</v>
      </c>
      <c r="B130" s="104"/>
      <c r="C130" s="104"/>
      <c r="D130" s="104"/>
      <c r="E130" s="104"/>
      <c r="F130" s="105"/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47" s="4" customFormat="1" ht="21.6" customHeight="1" x14ac:dyDescent="0.25">
      <c r="A131" s="12">
        <v>112</v>
      </c>
      <c r="B131" s="60" t="s">
        <v>117</v>
      </c>
      <c r="C131" s="18" t="s">
        <v>15</v>
      </c>
      <c r="D131" s="61">
        <v>1302</v>
      </c>
      <c r="E131" s="10"/>
      <c r="F131" s="11">
        <f t="shared" ref="F131:F151" si="18">SUM(D131*E131)</f>
        <v>0</v>
      </c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10.8" customHeight="1" x14ac:dyDescent="0.25">
      <c r="A132" s="12">
        <v>113</v>
      </c>
      <c r="B132" s="60" t="s">
        <v>118</v>
      </c>
      <c r="C132" s="18" t="s">
        <v>14</v>
      </c>
      <c r="D132" s="61">
        <v>9</v>
      </c>
      <c r="E132" s="10"/>
      <c r="F132" s="11">
        <f t="shared" si="18"/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10.8" customHeight="1" x14ac:dyDescent="0.25">
      <c r="A133" s="12">
        <v>114</v>
      </c>
      <c r="B133" s="60" t="s">
        <v>119</v>
      </c>
      <c r="C133" s="18" t="s">
        <v>120</v>
      </c>
      <c r="D133" s="61">
        <v>617</v>
      </c>
      <c r="E133" s="10"/>
      <c r="F133" s="11">
        <f t="shared" si="18"/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21.6" customHeight="1" x14ac:dyDescent="0.25">
      <c r="A134" s="12">
        <v>115</v>
      </c>
      <c r="B134" s="62" t="s">
        <v>121</v>
      </c>
      <c r="C134" s="18" t="s">
        <v>122</v>
      </c>
      <c r="D134" s="61">
        <v>9114</v>
      </c>
      <c r="E134" s="10"/>
      <c r="F134" s="11">
        <f t="shared" si="18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4" customFormat="1" ht="32.4" customHeight="1" x14ac:dyDescent="0.25">
      <c r="A135" s="12">
        <v>116</v>
      </c>
      <c r="B135" s="77" t="s">
        <v>143</v>
      </c>
      <c r="C135" s="18" t="s">
        <v>144</v>
      </c>
      <c r="D135" s="61">
        <v>606</v>
      </c>
      <c r="E135" s="10"/>
      <c r="F135" s="11">
        <f t="shared" si="18"/>
        <v>0</v>
      </c>
      <c r="G135" s="1"/>
      <c r="H135" s="1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</row>
    <row r="136" spans="1:47" s="4" customFormat="1" ht="10.8" customHeight="1" x14ac:dyDescent="0.25">
      <c r="A136" s="12">
        <v>117</v>
      </c>
      <c r="B136" s="78" t="s">
        <v>145</v>
      </c>
      <c r="C136" s="64" t="s">
        <v>142</v>
      </c>
      <c r="D136" s="61">
        <v>410</v>
      </c>
      <c r="E136" s="10"/>
      <c r="F136" s="11">
        <f t="shared" si="18"/>
        <v>0</v>
      </c>
      <c r="G136" s="1"/>
      <c r="H136" s="1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</row>
    <row r="137" spans="1:47" s="4" customFormat="1" ht="21.6" customHeight="1" x14ac:dyDescent="0.25">
      <c r="A137" s="12">
        <v>118</v>
      </c>
      <c r="B137" s="20" t="s">
        <v>139</v>
      </c>
      <c r="C137" s="18" t="s">
        <v>120</v>
      </c>
      <c r="D137" s="61">
        <v>890</v>
      </c>
      <c r="E137" s="10"/>
      <c r="F137" s="11">
        <f t="shared" si="18"/>
        <v>0</v>
      </c>
      <c r="G137" s="1"/>
      <c r="H137" s="1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</row>
    <row r="138" spans="1:47" s="4" customFormat="1" ht="21.6" customHeight="1" x14ac:dyDescent="0.25">
      <c r="A138" s="12">
        <v>119</v>
      </c>
      <c r="B138" s="40" t="s">
        <v>51</v>
      </c>
      <c r="C138" s="63" t="s">
        <v>14</v>
      </c>
      <c r="D138" s="61">
        <v>4</v>
      </c>
      <c r="E138" s="10"/>
      <c r="F138" s="11">
        <f t="shared" si="18"/>
        <v>0</v>
      </c>
      <c r="G138" s="1"/>
      <c r="H138" s="1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</row>
    <row r="139" spans="1:47" s="4" customFormat="1" ht="21.6" customHeight="1" x14ac:dyDescent="0.25">
      <c r="A139" s="12">
        <v>120</v>
      </c>
      <c r="B139" s="39" t="s">
        <v>137</v>
      </c>
      <c r="C139" s="64" t="s">
        <v>123</v>
      </c>
      <c r="D139" s="61">
        <v>54</v>
      </c>
      <c r="E139" s="10"/>
      <c r="F139" s="11">
        <f t="shared" si="18"/>
        <v>0</v>
      </c>
      <c r="G139" s="1"/>
      <c r="H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10.8" customHeight="1" x14ac:dyDescent="0.25">
      <c r="A140" s="12">
        <v>121</v>
      </c>
      <c r="B140" s="65" t="s">
        <v>124</v>
      </c>
      <c r="C140" s="64" t="s">
        <v>123</v>
      </c>
      <c r="D140" s="61">
        <v>36</v>
      </c>
      <c r="E140" s="10"/>
      <c r="F140" s="11">
        <f t="shared" si="18"/>
        <v>0</v>
      </c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21.6" customHeight="1" x14ac:dyDescent="0.25">
      <c r="A141" s="12">
        <v>122</v>
      </c>
      <c r="B141" s="40" t="s">
        <v>125</v>
      </c>
      <c r="C141" s="63" t="s">
        <v>14</v>
      </c>
      <c r="D141" s="61">
        <v>2</v>
      </c>
      <c r="E141" s="10"/>
      <c r="F141" s="11">
        <f t="shared" si="18"/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4" customFormat="1" ht="21.6" customHeight="1" x14ac:dyDescent="0.25">
      <c r="A142" s="12">
        <v>123</v>
      </c>
      <c r="B142" s="39" t="s">
        <v>137</v>
      </c>
      <c r="C142" s="64" t="s">
        <v>123</v>
      </c>
      <c r="D142" s="61">
        <v>20</v>
      </c>
      <c r="E142" s="10"/>
      <c r="F142" s="11">
        <f t="shared" si="18"/>
        <v>0</v>
      </c>
      <c r="G142" s="1"/>
      <c r="H142" s="1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</row>
    <row r="143" spans="1:47" s="4" customFormat="1" ht="10.8" customHeight="1" x14ac:dyDescent="0.25">
      <c r="A143" s="12">
        <v>124</v>
      </c>
      <c r="B143" s="66" t="s">
        <v>138</v>
      </c>
      <c r="C143" s="64" t="s">
        <v>123</v>
      </c>
      <c r="D143" s="61">
        <v>25</v>
      </c>
      <c r="E143" s="10"/>
      <c r="F143" s="11">
        <f t="shared" si="18"/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47" s="4" customFormat="1" ht="21.6" customHeight="1" x14ac:dyDescent="0.25">
      <c r="A144" s="12">
        <v>125</v>
      </c>
      <c r="B144" s="40" t="s">
        <v>126</v>
      </c>
      <c r="C144" s="63" t="s">
        <v>14</v>
      </c>
      <c r="D144" s="61">
        <v>2</v>
      </c>
      <c r="E144" s="10"/>
      <c r="F144" s="11">
        <f t="shared" si="18"/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47" s="4" customFormat="1" ht="21.6" customHeight="1" x14ac:dyDescent="0.25">
      <c r="A145" s="12">
        <v>126</v>
      </c>
      <c r="B145" s="39" t="s">
        <v>137</v>
      </c>
      <c r="C145" s="64" t="s">
        <v>123</v>
      </c>
      <c r="D145" s="61">
        <v>53</v>
      </c>
      <c r="E145" s="10"/>
      <c r="F145" s="11">
        <f t="shared" si="18"/>
        <v>0</v>
      </c>
      <c r="G145" s="1"/>
      <c r="H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47" s="4" customFormat="1" ht="21.6" customHeight="1" x14ac:dyDescent="0.25">
      <c r="A146" s="12">
        <v>127</v>
      </c>
      <c r="B146" s="68" t="s">
        <v>127</v>
      </c>
      <c r="C146" s="63" t="s">
        <v>14</v>
      </c>
      <c r="D146" s="61">
        <v>1</v>
      </c>
      <c r="E146" s="10"/>
      <c r="F146" s="11">
        <f t="shared" si="18"/>
        <v>0</v>
      </c>
      <c r="G146" s="1"/>
      <c r="H146" s="1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</row>
    <row r="147" spans="1:47" s="4" customFormat="1" ht="10.8" customHeight="1" x14ac:dyDescent="0.25">
      <c r="A147" s="12">
        <v>128</v>
      </c>
      <c r="B147" s="70" t="s">
        <v>146</v>
      </c>
      <c r="C147" s="71" t="s">
        <v>14</v>
      </c>
      <c r="D147" s="61">
        <v>1</v>
      </c>
      <c r="E147" s="10"/>
      <c r="F147" s="11">
        <f t="shared" si="18"/>
        <v>0</v>
      </c>
      <c r="G147" s="1"/>
      <c r="H147" s="1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</row>
    <row r="148" spans="1:47" s="4" customFormat="1" ht="10.8" customHeight="1" x14ac:dyDescent="0.25">
      <c r="A148" s="12">
        <v>129</v>
      </c>
      <c r="B148" s="72" t="s">
        <v>147</v>
      </c>
      <c r="C148" s="71" t="s">
        <v>42</v>
      </c>
      <c r="D148" s="61">
        <v>211</v>
      </c>
      <c r="E148" s="10"/>
      <c r="F148" s="11">
        <f t="shared" si="18"/>
        <v>0</v>
      </c>
      <c r="G148" s="1"/>
      <c r="H148" s="1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</row>
    <row r="149" spans="1:47" s="4" customFormat="1" ht="21.6" customHeight="1" x14ac:dyDescent="0.25">
      <c r="A149" s="12">
        <v>130</v>
      </c>
      <c r="B149" s="72" t="s">
        <v>130</v>
      </c>
      <c r="C149" s="71" t="s">
        <v>27</v>
      </c>
      <c r="D149" s="61">
        <v>73</v>
      </c>
      <c r="E149" s="10"/>
      <c r="F149" s="11">
        <f t="shared" si="18"/>
        <v>0</v>
      </c>
      <c r="G149" s="1"/>
      <c r="H149" s="1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</row>
    <row r="150" spans="1:47" s="4" customFormat="1" ht="21.6" customHeight="1" x14ac:dyDescent="0.25">
      <c r="A150" s="12">
        <v>131</v>
      </c>
      <c r="B150" s="38" t="s">
        <v>61</v>
      </c>
      <c r="C150" s="71" t="s">
        <v>27</v>
      </c>
      <c r="D150" s="61">
        <v>420</v>
      </c>
      <c r="E150" s="10"/>
      <c r="F150" s="11">
        <f t="shared" si="18"/>
        <v>0</v>
      </c>
      <c r="G150" s="1"/>
      <c r="H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10.8" customHeight="1" x14ac:dyDescent="0.25">
      <c r="A151" s="12">
        <v>132</v>
      </c>
      <c r="B151" s="72" t="s">
        <v>148</v>
      </c>
      <c r="C151" s="71" t="s">
        <v>27</v>
      </c>
      <c r="D151" s="61">
        <v>69</v>
      </c>
      <c r="E151" s="10"/>
      <c r="F151" s="11">
        <f t="shared" si="18"/>
        <v>0</v>
      </c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21.6" customHeight="1" x14ac:dyDescent="0.25">
      <c r="A152" s="12">
        <v>133</v>
      </c>
      <c r="B152" s="46" t="s">
        <v>132</v>
      </c>
      <c r="C152" s="71" t="s">
        <v>42</v>
      </c>
      <c r="D152" s="61">
        <v>137</v>
      </c>
      <c r="E152" s="10"/>
      <c r="F152" s="11">
        <f t="shared" ref="F152:F169" si="19">SUM(D152*E152)</f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21.6" customHeight="1" x14ac:dyDescent="0.25">
      <c r="A153" s="12">
        <v>134</v>
      </c>
      <c r="B153" s="46" t="s">
        <v>149</v>
      </c>
      <c r="C153" s="71" t="s">
        <v>42</v>
      </c>
      <c r="D153" s="61">
        <v>161</v>
      </c>
      <c r="E153" s="10"/>
      <c r="F153" s="11">
        <f t="shared" si="19"/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4" customFormat="1" ht="10.8" customHeight="1" x14ac:dyDescent="0.25">
      <c r="A154" s="12">
        <v>135</v>
      </c>
      <c r="B154" s="72" t="s">
        <v>133</v>
      </c>
      <c r="C154" s="71" t="s">
        <v>42</v>
      </c>
      <c r="D154" s="61">
        <v>310</v>
      </c>
      <c r="E154" s="10"/>
      <c r="F154" s="11">
        <f t="shared" si="19"/>
        <v>0</v>
      </c>
      <c r="G154" s="1"/>
      <c r="H154" s="1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</row>
    <row r="155" spans="1:47" s="4" customFormat="1" ht="21.6" customHeight="1" x14ac:dyDescent="0.25">
      <c r="A155" s="12">
        <v>136</v>
      </c>
      <c r="B155" s="39" t="s">
        <v>39</v>
      </c>
      <c r="C155" s="71" t="s">
        <v>42</v>
      </c>
      <c r="D155" s="61">
        <v>304</v>
      </c>
      <c r="E155" s="10"/>
      <c r="F155" s="11">
        <f t="shared" si="19"/>
        <v>0</v>
      </c>
      <c r="G155" s="1"/>
      <c r="H155" s="1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</row>
    <row r="156" spans="1:47" s="4" customFormat="1" ht="10.8" customHeight="1" x14ac:dyDescent="0.25">
      <c r="A156" s="12">
        <v>137</v>
      </c>
      <c r="B156" s="72" t="s">
        <v>150</v>
      </c>
      <c r="C156" s="73" t="s">
        <v>42</v>
      </c>
      <c r="D156" s="61">
        <v>7</v>
      </c>
      <c r="E156" s="10"/>
      <c r="F156" s="11">
        <f t="shared" si="19"/>
        <v>0</v>
      </c>
      <c r="G156" s="1"/>
      <c r="H156" s="1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</row>
    <row r="157" spans="1:47" s="4" customFormat="1" ht="21.6" customHeight="1" x14ac:dyDescent="0.25">
      <c r="A157" s="12">
        <v>138</v>
      </c>
      <c r="B157" s="46" t="s">
        <v>151</v>
      </c>
      <c r="C157" s="73" t="s">
        <v>42</v>
      </c>
      <c r="D157" s="61">
        <v>149</v>
      </c>
      <c r="E157" s="10"/>
      <c r="F157" s="11">
        <f t="shared" si="19"/>
        <v>0</v>
      </c>
      <c r="G157" s="1"/>
      <c r="H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21.6" customHeight="1" x14ac:dyDescent="0.25">
      <c r="A158" s="12">
        <v>139</v>
      </c>
      <c r="B158" s="46" t="s">
        <v>134</v>
      </c>
      <c r="C158" s="73" t="s">
        <v>42</v>
      </c>
      <c r="D158" s="61">
        <v>114</v>
      </c>
      <c r="E158" s="10"/>
      <c r="F158" s="11">
        <f t="shared" si="19"/>
        <v>0</v>
      </c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10.8" customHeight="1" x14ac:dyDescent="0.25">
      <c r="A159" s="12">
        <v>140</v>
      </c>
      <c r="B159" s="75" t="s">
        <v>152</v>
      </c>
      <c r="C159" s="73" t="s">
        <v>15</v>
      </c>
      <c r="D159" s="61">
        <v>25</v>
      </c>
      <c r="E159" s="10"/>
      <c r="F159" s="11">
        <f t="shared" si="19"/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10.8" customHeight="1" x14ac:dyDescent="0.25">
      <c r="A160" s="12">
        <v>141</v>
      </c>
      <c r="B160" s="75" t="s">
        <v>153</v>
      </c>
      <c r="C160" s="73" t="s">
        <v>15</v>
      </c>
      <c r="D160" s="61">
        <v>25</v>
      </c>
      <c r="E160" s="10"/>
      <c r="F160" s="11">
        <f t="shared" si="19"/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47" s="4" customFormat="1" ht="21.6" customHeight="1" x14ac:dyDescent="0.25">
      <c r="A161" s="12">
        <v>142</v>
      </c>
      <c r="B161" s="46" t="s">
        <v>154</v>
      </c>
      <c r="C161" s="73" t="s">
        <v>42</v>
      </c>
      <c r="D161" s="61">
        <v>131</v>
      </c>
      <c r="E161" s="10"/>
      <c r="F161" s="11">
        <f t="shared" si="19"/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47" s="4" customFormat="1" ht="21.6" customHeight="1" x14ac:dyDescent="0.25">
      <c r="A162" s="12">
        <v>143</v>
      </c>
      <c r="B162" s="46" t="s">
        <v>155</v>
      </c>
      <c r="C162" s="73" t="s">
        <v>42</v>
      </c>
      <c r="D162" s="61">
        <v>46</v>
      </c>
      <c r="E162" s="10"/>
      <c r="F162" s="11">
        <f t="shared" si="19"/>
        <v>0</v>
      </c>
      <c r="G162" s="1"/>
      <c r="H162" s="1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</row>
    <row r="163" spans="1:47" s="4" customFormat="1" ht="21.6" customHeight="1" x14ac:dyDescent="0.25">
      <c r="A163" s="12">
        <v>144</v>
      </c>
      <c r="B163" s="46" t="s">
        <v>36</v>
      </c>
      <c r="C163" s="32" t="s">
        <v>40</v>
      </c>
      <c r="D163" s="61">
        <v>1</v>
      </c>
      <c r="E163" s="10"/>
      <c r="F163" s="11">
        <f t="shared" si="19"/>
        <v>0</v>
      </c>
      <c r="G163" s="1"/>
      <c r="H163" s="1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</row>
    <row r="164" spans="1:47" s="4" customFormat="1" ht="21.6" customHeight="1" x14ac:dyDescent="0.25">
      <c r="A164" s="12">
        <v>145</v>
      </c>
      <c r="B164" s="45" t="s">
        <v>37</v>
      </c>
      <c r="C164" s="43" t="s">
        <v>40</v>
      </c>
      <c r="D164" s="61">
        <v>1</v>
      </c>
      <c r="E164" s="10"/>
      <c r="F164" s="11">
        <f t="shared" si="19"/>
        <v>0</v>
      </c>
      <c r="G164" s="1"/>
      <c r="H164" s="1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</row>
    <row r="165" spans="1:47" s="4" customFormat="1" ht="10.8" customHeight="1" x14ac:dyDescent="0.25">
      <c r="A165" s="12">
        <v>146</v>
      </c>
      <c r="B165" s="45" t="s">
        <v>35</v>
      </c>
      <c r="C165" s="43" t="s">
        <v>40</v>
      </c>
      <c r="D165" s="61">
        <v>1</v>
      </c>
      <c r="E165" s="10"/>
      <c r="F165" s="11">
        <f t="shared" si="19"/>
        <v>0</v>
      </c>
      <c r="G165" s="1"/>
      <c r="H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47" s="4" customFormat="1" ht="10.8" customHeight="1" x14ac:dyDescent="0.25">
      <c r="A166" s="12">
        <v>147</v>
      </c>
      <c r="B166" s="75" t="s">
        <v>156</v>
      </c>
      <c r="C166" s="76" t="s">
        <v>14</v>
      </c>
      <c r="D166" s="61">
        <v>6</v>
      </c>
      <c r="E166" s="10"/>
      <c r="F166" s="11">
        <f t="shared" si="19"/>
        <v>0</v>
      </c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47" s="4" customFormat="1" ht="21.6" customHeight="1" x14ac:dyDescent="0.25">
      <c r="A167" s="12">
        <v>148</v>
      </c>
      <c r="B167" s="75" t="s">
        <v>157</v>
      </c>
      <c r="C167" s="76" t="s">
        <v>15</v>
      </c>
      <c r="D167" s="61">
        <v>23</v>
      </c>
      <c r="E167" s="10"/>
      <c r="F167" s="11">
        <f t="shared" si="19"/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47" s="4" customFormat="1" ht="10.8" customHeight="1" x14ac:dyDescent="0.25">
      <c r="A168" s="12">
        <v>149</v>
      </c>
      <c r="B168" s="75" t="s">
        <v>158</v>
      </c>
      <c r="C168" s="76" t="s">
        <v>15</v>
      </c>
      <c r="D168" s="61">
        <v>23</v>
      </c>
      <c r="E168" s="10"/>
      <c r="F168" s="11">
        <f t="shared" si="19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47" s="4" customFormat="1" ht="10.8" customHeight="1" x14ac:dyDescent="0.25">
      <c r="A169" s="12">
        <v>150</v>
      </c>
      <c r="B169" s="75" t="s">
        <v>136</v>
      </c>
      <c r="C169" s="76" t="s">
        <v>42</v>
      </c>
      <c r="D169" s="61">
        <v>395</v>
      </c>
      <c r="E169" s="10"/>
      <c r="F169" s="11">
        <f t="shared" si="19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47" s="25" customFormat="1" ht="12.6" customHeight="1" x14ac:dyDescent="0.25">
      <c r="A170" s="106" t="s">
        <v>22</v>
      </c>
      <c r="B170" s="107"/>
      <c r="C170" s="107"/>
      <c r="D170" s="107"/>
      <c r="E170" s="107"/>
      <c r="F170" s="108"/>
      <c r="G170" s="24"/>
      <c r="H170" s="24"/>
    </row>
    <row r="171" spans="1:47" s="25" customFormat="1" ht="10.8" customHeight="1" x14ac:dyDescent="0.25">
      <c r="A171" s="12">
        <v>151</v>
      </c>
      <c r="B171" s="26" t="s">
        <v>33</v>
      </c>
      <c r="C171" s="18" t="s">
        <v>25</v>
      </c>
      <c r="D171" s="27">
        <v>2</v>
      </c>
      <c r="E171" s="28"/>
      <c r="F171" s="11">
        <f t="shared" ref="F171:F172" si="20">SUM(D171*E171)</f>
        <v>0</v>
      </c>
      <c r="G171" s="24"/>
      <c r="H171" s="24"/>
    </row>
    <row r="172" spans="1:47" s="25" customFormat="1" ht="10.8" customHeight="1" x14ac:dyDescent="0.25">
      <c r="A172" s="12">
        <v>152</v>
      </c>
      <c r="B172" s="26" t="s">
        <v>34</v>
      </c>
      <c r="C172" s="18" t="s">
        <v>26</v>
      </c>
      <c r="D172" s="29">
        <v>0.52</v>
      </c>
      <c r="E172" s="28"/>
      <c r="F172" s="11">
        <f t="shared" si="20"/>
        <v>0</v>
      </c>
      <c r="G172" s="24"/>
    </row>
    <row r="173" spans="1:47" s="4" customFormat="1" ht="12.6" customHeight="1" thickBot="1" x14ac:dyDescent="0.3">
      <c r="A173" s="100" t="s">
        <v>107</v>
      </c>
      <c r="B173" s="101"/>
      <c r="C173" s="101"/>
      <c r="D173" s="101"/>
      <c r="E173" s="102"/>
      <c r="F173" s="23">
        <f>SUM(F131:F172)</f>
        <v>0</v>
      </c>
      <c r="G173" s="1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</row>
    <row r="174" spans="1:47" s="4" customFormat="1" ht="12.6" customHeight="1" x14ac:dyDescent="0.25">
      <c r="A174" s="97" t="s">
        <v>108</v>
      </c>
      <c r="B174" s="109"/>
      <c r="C174" s="109"/>
      <c r="D174" s="109"/>
      <c r="E174" s="109"/>
      <c r="F174" s="110"/>
      <c r="G174" s="1"/>
      <c r="H174" s="1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</row>
    <row r="175" spans="1:47" s="4" customFormat="1" ht="21.6" customHeight="1" x14ac:dyDescent="0.25">
      <c r="A175" s="12">
        <v>153</v>
      </c>
      <c r="B175" s="60" t="s">
        <v>117</v>
      </c>
      <c r="C175" s="18" t="s">
        <v>15</v>
      </c>
      <c r="D175" s="61">
        <v>1793</v>
      </c>
      <c r="E175" s="10"/>
      <c r="F175" s="11">
        <f t="shared" ref="F175:F196" si="21">SUM(D175*E175)</f>
        <v>0</v>
      </c>
      <c r="G175" s="1"/>
      <c r="H175" s="1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</row>
    <row r="176" spans="1:47" s="4" customFormat="1" ht="10.8" customHeight="1" x14ac:dyDescent="0.25">
      <c r="A176" s="12">
        <v>154</v>
      </c>
      <c r="B176" s="60" t="s">
        <v>118</v>
      </c>
      <c r="C176" s="18" t="s">
        <v>14</v>
      </c>
      <c r="D176" s="61">
        <v>12</v>
      </c>
      <c r="E176" s="10"/>
      <c r="F176" s="11">
        <f t="shared" si="21"/>
        <v>0</v>
      </c>
      <c r="G176" s="1"/>
      <c r="H176" s="1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</row>
    <row r="177" spans="1:47" s="4" customFormat="1" ht="10.8" customHeight="1" x14ac:dyDescent="0.25">
      <c r="A177" s="12">
        <v>155</v>
      </c>
      <c r="B177" s="60" t="s">
        <v>119</v>
      </c>
      <c r="C177" s="18" t="s">
        <v>120</v>
      </c>
      <c r="D177" s="61">
        <v>1204</v>
      </c>
      <c r="E177" s="10"/>
      <c r="F177" s="11">
        <f t="shared" si="21"/>
        <v>0</v>
      </c>
      <c r="G177" s="1"/>
      <c r="H177" s="1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</row>
    <row r="178" spans="1:47" s="4" customFormat="1" ht="21.6" customHeight="1" x14ac:dyDescent="0.25">
      <c r="A178" s="12">
        <v>156</v>
      </c>
      <c r="B178" s="62" t="s">
        <v>121</v>
      </c>
      <c r="C178" s="18" t="s">
        <v>122</v>
      </c>
      <c r="D178" s="61">
        <v>12551</v>
      </c>
      <c r="E178" s="10"/>
      <c r="F178" s="11">
        <f t="shared" si="21"/>
        <v>0</v>
      </c>
      <c r="G178" s="1"/>
      <c r="H178" s="1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</row>
    <row r="179" spans="1:47" s="4" customFormat="1" ht="32.4" customHeight="1" x14ac:dyDescent="0.25">
      <c r="A179" s="12">
        <v>157</v>
      </c>
      <c r="B179" s="77" t="s">
        <v>143</v>
      </c>
      <c r="C179" s="18" t="s">
        <v>144</v>
      </c>
      <c r="D179" s="61">
        <v>615</v>
      </c>
      <c r="E179" s="10"/>
      <c r="F179" s="11">
        <f t="shared" si="21"/>
        <v>0</v>
      </c>
      <c r="G179" s="1"/>
      <c r="H179" s="1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1:47" s="4" customFormat="1" ht="21.6" customHeight="1" x14ac:dyDescent="0.25">
      <c r="A180" s="12">
        <v>158</v>
      </c>
      <c r="B180" s="44" t="s">
        <v>38</v>
      </c>
      <c r="C180" s="18" t="s">
        <v>122</v>
      </c>
      <c r="D180" s="61">
        <v>8665</v>
      </c>
      <c r="E180" s="10"/>
      <c r="F180" s="11">
        <f t="shared" si="21"/>
        <v>0</v>
      </c>
      <c r="G180" s="1"/>
      <c r="H180" s="1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</row>
    <row r="181" spans="1:47" s="4" customFormat="1" ht="21.6" customHeight="1" x14ac:dyDescent="0.25">
      <c r="A181" s="12">
        <v>159</v>
      </c>
      <c r="B181" s="37" t="s">
        <v>140</v>
      </c>
      <c r="C181" s="18" t="s">
        <v>120</v>
      </c>
      <c r="D181" s="61">
        <v>1768</v>
      </c>
      <c r="E181" s="10"/>
      <c r="F181" s="11">
        <f t="shared" si="21"/>
        <v>0</v>
      </c>
      <c r="G181" s="1"/>
      <c r="H181" s="1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</row>
    <row r="182" spans="1:47" s="4" customFormat="1" ht="21.6" customHeight="1" x14ac:dyDescent="0.25">
      <c r="A182" s="12">
        <v>160</v>
      </c>
      <c r="B182" s="20" t="s">
        <v>46</v>
      </c>
      <c r="C182" s="18" t="s">
        <v>120</v>
      </c>
      <c r="D182" s="61">
        <v>815</v>
      </c>
      <c r="E182" s="10"/>
      <c r="F182" s="11">
        <f t="shared" si="21"/>
        <v>0</v>
      </c>
      <c r="G182" s="1"/>
      <c r="H182" s="1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</row>
    <row r="183" spans="1:47" s="4" customFormat="1" ht="21.6" customHeight="1" x14ac:dyDescent="0.25">
      <c r="A183" s="12">
        <v>161</v>
      </c>
      <c r="B183" s="40" t="s">
        <v>51</v>
      </c>
      <c r="C183" s="63" t="s">
        <v>14</v>
      </c>
      <c r="D183" s="61">
        <v>7</v>
      </c>
      <c r="E183" s="10"/>
      <c r="F183" s="11">
        <f t="shared" si="21"/>
        <v>0</v>
      </c>
      <c r="G183" s="1"/>
      <c r="H183" s="1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</row>
    <row r="184" spans="1:47" s="4" customFormat="1" ht="21.6" customHeight="1" x14ac:dyDescent="0.25">
      <c r="A184" s="12">
        <v>162</v>
      </c>
      <c r="B184" s="39" t="s">
        <v>45</v>
      </c>
      <c r="C184" s="64" t="s">
        <v>123</v>
      </c>
      <c r="D184" s="61">
        <v>63</v>
      </c>
      <c r="E184" s="10"/>
      <c r="F184" s="11">
        <f t="shared" si="21"/>
        <v>0</v>
      </c>
      <c r="G184" s="1"/>
      <c r="H184" s="1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</row>
    <row r="185" spans="1:47" s="4" customFormat="1" ht="21.6" customHeight="1" x14ac:dyDescent="0.25">
      <c r="A185" s="12">
        <v>163</v>
      </c>
      <c r="B185" s="39" t="s">
        <v>116</v>
      </c>
      <c r="C185" s="64" t="s">
        <v>123</v>
      </c>
      <c r="D185" s="61">
        <v>149</v>
      </c>
      <c r="E185" s="10"/>
      <c r="F185" s="11">
        <f t="shared" si="21"/>
        <v>0</v>
      </c>
      <c r="G185" s="1"/>
      <c r="H185" s="1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</row>
    <row r="186" spans="1:47" s="4" customFormat="1" ht="21.6" customHeight="1" x14ac:dyDescent="0.25">
      <c r="A186" s="12">
        <v>164</v>
      </c>
      <c r="B186" s="39" t="s">
        <v>39</v>
      </c>
      <c r="C186" s="64" t="s">
        <v>142</v>
      </c>
      <c r="D186" s="61">
        <v>700</v>
      </c>
      <c r="E186" s="10"/>
      <c r="F186" s="11">
        <f t="shared" si="21"/>
        <v>0</v>
      </c>
      <c r="G186" s="1"/>
      <c r="H186" s="1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</row>
    <row r="187" spans="1:47" s="4" customFormat="1" ht="10.8" customHeight="1" x14ac:dyDescent="0.25">
      <c r="A187" s="12">
        <v>165</v>
      </c>
      <c r="B187" s="65" t="s">
        <v>124</v>
      </c>
      <c r="C187" s="64" t="s">
        <v>123</v>
      </c>
      <c r="D187" s="61">
        <v>144</v>
      </c>
      <c r="E187" s="10"/>
      <c r="F187" s="11">
        <f t="shared" si="21"/>
        <v>0</v>
      </c>
      <c r="G187" s="1"/>
      <c r="H187" s="1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</row>
    <row r="188" spans="1:47" s="4" customFormat="1" ht="21.6" customHeight="1" x14ac:dyDescent="0.25">
      <c r="A188" s="12">
        <v>166</v>
      </c>
      <c r="B188" s="40" t="s">
        <v>125</v>
      </c>
      <c r="C188" s="63" t="s">
        <v>14</v>
      </c>
      <c r="D188" s="61">
        <v>4</v>
      </c>
      <c r="E188" s="10"/>
      <c r="F188" s="11">
        <f t="shared" si="21"/>
        <v>0</v>
      </c>
      <c r="G188" s="1"/>
      <c r="H188" s="1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</row>
    <row r="189" spans="1:47" s="4" customFormat="1" ht="21.6" customHeight="1" x14ac:dyDescent="0.25">
      <c r="A189" s="12">
        <v>167</v>
      </c>
      <c r="B189" s="39" t="s">
        <v>45</v>
      </c>
      <c r="C189" s="64" t="s">
        <v>123</v>
      </c>
      <c r="D189" s="61">
        <v>25</v>
      </c>
      <c r="E189" s="10"/>
      <c r="F189" s="11">
        <f t="shared" si="21"/>
        <v>0</v>
      </c>
      <c r="G189" s="1"/>
      <c r="H189" s="1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</row>
    <row r="190" spans="1:47" s="4" customFormat="1" ht="21.6" customHeight="1" x14ac:dyDescent="0.25">
      <c r="A190" s="12">
        <v>168</v>
      </c>
      <c r="B190" s="39" t="s">
        <v>116</v>
      </c>
      <c r="C190" s="64" t="s">
        <v>123</v>
      </c>
      <c r="D190" s="61">
        <v>60</v>
      </c>
      <c r="E190" s="10"/>
      <c r="F190" s="11">
        <f t="shared" si="21"/>
        <v>0</v>
      </c>
      <c r="G190" s="1"/>
      <c r="H190" s="1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</row>
    <row r="191" spans="1:47" s="4" customFormat="1" ht="21.6" customHeight="1" x14ac:dyDescent="0.25">
      <c r="A191" s="12">
        <v>169</v>
      </c>
      <c r="B191" s="39" t="s">
        <v>39</v>
      </c>
      <c r="C191" s="64" t="s">
        <v>142</v>
      </c>
      <c r="D191" s="61">
        <v>280</v>
      </c>
      <c r="E191" s="10"/>
      <c r="F191" s="11">
        <f t="shared" si="21"/>
        <v>0</v>
      </c>
      <c r="G191" s="1"/>
      <c r="H191" s="1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</row>
    <row r="192" spans="1:47" s="4" customFormat="1" ht="10.8" customHeight="1" x14ac:dyDescent="0.25">
      <c r="A192" s="12">
        <v>170</v>
      </c>
      <c r="B192" s="66" t="s">
        <v>138</v>
      </c>
      <c r="C192" s="64" t="s">
        <v>123</v>
      </c>
      <c r="D192" s="61">
        <v>76</v>
      </c>
      <c r="E192" s="10"/>
      <c r="F192" s="11">
        <f t="shared" si="21"/>
        <v>0</v>
      </c>
      <c r="G192" s="1"/>
      <c r="H192" s="1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</row>
    <row r="193" spans="1:47" s="4" customFormat="1" ht="21.6" customHeight="1" x14ac:dyDescent="0.25">
      <c r="A193" s="12">
        <v>171</v>
      </c>
      <c r="B193" s="67" t="s">
        <v>52</v>
      </c>
      <c r="C193" s="63" t="s">
        <v>14</v>
      </c>
      <c r="D193" s="61">
        <v>1</v>
      </c>
      <c r="E193" s="10"/>
      <c r="F193" s="11">
        <f t="shared" si="21"/>
        <v>0</v>
      </c>
      <c r="G193" s="1"/>
      <c r="H193" s="1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</row>
    <row r="194" spans="1:47" s="4" customFormat="1" ht="21.6" customHeight="1" x14ac:dyDescent="0.25">
      <c r="A194" s="12">
        <v>172</v>
      </c>
      <c r="B194" s="39" t="s">
        <v>45</v>
      </c>
      <c r="C194" s="64" t="s">
        <v>123</v>
      </c>
      <c r="D194" s="61">
        <v>42</v>
      </c>
      <c r="E194" s="10"/>
      <c r="F194" s="11">
        <f t="shared" si="21"/>
        <v>0</v>
      </c>
      <c r="G194" s="1"/>
      <c r="H194" s="1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</row>
    <row r="195" spans="1:47" s="4" customFormat="1" ht="21.6" customHeight="1" x14ac:dyDescent="0.25">
      <c r="A195" s="12">
        <v>173</v>
      </c>
      <c r="B195" s="39" t="s">
        <v>116</v>
      </c>
      <c r="C195" s="64" t="s">
        <v>123</v>
      </c>
      <c r="D195" s="61">
        <v>92</v>
      </c>
      <c r="E195" s="10"/>
      <c r="F195" s="11">
        <f t="shared" si="21"/>
        <v>0</v>
      </c>
      <c r="G195" s="1"/>
      <c r="H195" s="1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</row>
    <row r="196" spans="1:47" s="4" customFormat="1" ht="21.6" customHeight="1" x14ac:dyDescent="0.25">
      <c r="A196" s="12">
        <v>174</v>
      </c>
      <c r="B196" s="39" t="s">
        <v>39</v>
      </c>
      <c r="C196" s="64" t="s">
        <v>142</v>
      </c>
      <c r="D196" s="61">
        <v>425</v>
      </c>
      <c r="E196" s="10"/>
      <c r="F196" s="11">
        <f t="shared" si="21"/>
        <v>0</v>
      </c>
      <c r="G196" s="1"/>
      <c r="H196" s="1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</row>
    <row r="197" spans="1:47" s="4" customFormat="1" ht="10.8" customHeight="1" x14ac:dyDescent="0.25">
      <c r="A197" s="12">
        <v>175</v>
      </c>
      <c r="B197" s="65" t="s">
        <v>159</v>
      </c>
      <c r="C197" s="64" t="s">
        <v>123</v>
      </c>
      <c r="D197" s="61">
        <v>103</v>
      </c>
      <c r="E197" s="10"/>
      <c r="F197" s="11">
        <f t="shared" ref="F197" si="22">SUM(D197*E197)</f>
        <v>0</v>
      </c>
      <c r="G197" s="1"/>
      <c r="H197" s="1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</row>
    <row r="198" spans="1:47" s="25" customFormat="1" ht="12.6" customHeight="1" x14ac:dyDescent="0.25">
      <c r="A198" s="97" t="s">
        <v>22</v>
      </c>
      <c r="B198" s="98"/>
      <c r="C198" s="98"/>
      <c r="D198" s="98"/>
      <c r="E198" s="98"/>
      <c r="F198" s="99"/>
      <c r="G198" s="24"/>
      <c r="H198" s="24"/>
    </row>
    <row r="199" spans="1:47" s="25" customFormat="1" ht="10.8" customHeight="1" x14ac:dyDescent="0.25">
      <c r="A199" s="12">
        <v>176</v>
      </c>
      <c r="B199" s="26" t="s">
        <v>33</v>
      </c>
      <c r="C199" s="18" t="s">
        <v>25</v>
      </c>
      <c r="D199" s="27">
        <v>2</v>
      </c>
      <c r="E199" s="28"/>
      <c r="F199" s="11">
        <f t="shared" ref="F199:F200" si="23">SUM(D199*E199)</f>
        <v>0</v>
      </c>
      <c r="G199" s="24"/>
      <c r="H199" s="24"/>
    </row>
    <row r="200" spans="1:47" s="25" customFormat="1" ht="10.8" customHeight="1" x14ac:dyDescent="0.25">
      <c r="A200" s="12">
        <v>177</v>
      </c>
      <c r="B200" s="26" t="s">
        <v>34</v>
      </c>
      <c r="C200" s="18" t="s">
        <v>26</v>
      </c>
      <c r="D200" s="29">
        <v>0.72</v>
      </c>
      <c r="E200" s="28"/>
      <c r="F200" s="11">
        <f t="shared" si="23"/>
        <v>0</v>
      </c>
      <c r="G200" s="24"/>
    </row>
    <row r="201" spans="1:47" s="4" customFormat="1" ht="12.6" customHeight="1" thickBot="1" x14ac:dyDescent="0.3">
      <c r="A201" s="100" t="s">
        <v>109</v>
      </c>
      <c r="B201" s="101"/>
      <c r="C201" s="101"/>
      <c r="D201" s="101"/>
      <c r="E201" s="102"/>
      <c r="F201" s="23">
        <f>SUM(F175:F200)</f>
        <v>0</v>
      </c>
      <c r="G201" s="1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</row>
    <row r="202" spans="1:47" s="4" customFormat="1" ht="12.6" customHeight="1" x14ac:dyDescent="0.25">
      <c r="A202" s="103" t="s">
        <v>110</v>
      </c>
      <c r="B202" s="104"/>
      <c r="C202" s="104"/>
      <c r="D202" s="104"/>
      <c r="E202" s="104"/>
      <c r="F202" s="105"/>
      <c r="G202" s="1"/>
      <c r="H202" s="1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</row>
    <row r="203" spans="1:47" s="4" customFormat="1" ht="21.6" customHeight="1" x14ac:dyDescent="0.25">
      <c r="A203" s="12">
        <v>178</v>
      </c>
      <c r="B203" s="60" t="s">
        <v>117</v>
      </c>
      <c r="C203" s="18" t="s">
        <v>15</v>
      </c>
      <c r="D203" s="61">
        <v>8320</v>
      </c>
      <c r="E203" s="10"/>
      <c r="F203" s="11">
        <f t="shared" ref="F203:F218" si="24">SUM(D203*E203)</f>
        <v>0</v>
      </c>
      <c r="G203" s="1"/>
      <c r="H203" s="1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</row>
    <row r="204" spans="1:47" s="4" customFormat="1" ht="10.8" customHeight="1" x14ac:dyDescent="0.25">
      <c r="A204" s="12">
        <v>179</v>
      </c>
      <c r="B204" s="60" t="s">
        <v>118</v>
      </c>
      <c r="C204" s="18" t="s">
        <v>14</v>
      </c>
      <c r="D204" s="61">
        <v>51</v>
      </c>
      <c r="E204" s="10"/>
      <c r="F204" s="11">
        <f t="shared" si="24"/>
        <v>0</v>
      </c>
      <c r="G204" s="1"/>
      <c r="H204" s="1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</row>
    <row r="205" spans="1:47" s="4" customFormat="1" ht="10.8" customHeight="1" x14ac:dyDescent="0.25">
      <c r="A205" s="12">
        <v>180</v>
      </c>
      <c r="B205" s="60" t="s">
        <v>119</v>
      </c>
      <c r="C205" s="18" t="s">
        <v>120</v>
      </c>
      <c r="D205" s="61">
        <v>716</v>
      </c>
      <c r="E205" s="10"/>
      <c r="F205" s="11">
        <f t="shared" si="24"/>
        <v>0</v>
      </c>
      <c r="G205" s="1"/>
      <c r="H205" s="1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</row>
    <row r="206" spans="1:47" s="4" customFormat="1" ht="21.6" customHeight="1" x14ac:dyDescent="0.25">
      <c r="A206" s="12">
        <v>181</v>
      </c>
      <c r="B206" s="62" t="s">
        <v>121</v>
      </c>
      <c r="C206" s="18" t="s">
        <v>122</v>
      </c>
      <c r="D206" s="61">
        <v>49920</v>
      </c>
      <c r="E206" s="10"/>
      <c r="F206" s="11">
        <f t="shared" si="24"/>
        <v>0</v>
      </c>
      <c r="G206" s="1"/>
      <c r="H206" s="1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</row>
    <row r="207" spans="1:47" s="4" customFormat="1" ht="21.6" customHeight="1" x14ac:dyDescent="0.25">
      <c r="A207" s="12">
        <v>182</v>
      </c>
      <c r="B207" s="78" t="s">
        <v>160</v>
      </c>
      <c r="C207" s="18" t="s">
        <v>144</v>
      </c>
      <c r="D207" s="61">
        <v>1744</v>
      </c>
      <c r="E207" s="10"/>
      <c r="F207" s="11">
        <f t="shared" si="24"/>
        <v>0</v>
      </c>
      <c r="G207" s="1"/>
      <c r="H207" s="1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</row>
    <row r="208" spans="1:47" s="4" customFormat="1" ht="21.6" customHeight="1" x14ac:dyDescent="0.25">
      <c r="A208" s="12">
        <v>183</v>
      </c>
      <c r="B208" s="20" t="s">
        <v>139</v>
      </c>
      <c r="C208" s="18" t="s">
        <v>120</v>
      </c>
      <c r="D208" s="61">
        <v>5802</v>
      </c>
      <c r="E208" s="10"/>
      <c r="F208" s="11">
        <f t="shared" si="24"/>
        <v>0</v>
      </c>
      <c r="G208" s="1"/>
      <c r="H208" s="1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</row>
    <row r="209" spans="1:47" s="4" customFormat="1" ht="21.6" customHeight="1" x14ac:dyDescent="0.25">
      <c r="A209" s="12">
        <v>184</v>
      </c>
      <c r="B209" s="40" t="s">
        <v>51</v>
      </c>
      <c r="C209" s="63" t="s">
        <v>14</v>
      </c>
      <c r="D209" s="61">
        <v>27</v>
      </c>
      <c r="E209" s="10"/>
      <c r="F209" s="11">
        <f t="shared" si="24"/>
        <v>0</v>
      </c>
      <c r="G209" s="1"/>
      <c r="H209" s="1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</row>
    <row r="210" spans="1:47" s="4" customFormat="1" ht="21.6" customHeight="1" x14ac:dyDescent="0.25">
      <c r="A210" s="12">
        <v>185</v>
      </c>
      <c r="B210" s="39" t="s">
        <v>137</v>
      </c>
      <c r="C210" s="64" t="s">
        <v>123</v>
      </c>
      <c r="D210" s="61">
        <v>265</v>
      </c>
      <c r="E210" s="10"/>
      <c r="F210" s="11">
        <f t="shared" si="24"/>
        <v>0</v>
      </c>
      <c r="G210" s="1"/>
      <c r="H210" s="1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</row>
    <row r="211" spans="1:47" s="4" customFormat="1" ht="10.8" customHeight="1" x14ac:dyDescent="0.25">
      <c r="A211" s="12">
        <v>186</v>
      </c>
      <c r="B211" s="65" t="s">
        <v>124</v>
      </c>
      <c r="C211" s="64" t="s">
        <v>123</v>
      </c>
      <c r="D211" s="61">
        <v>396</v>
      </c>
      <c r="E211" s="10"/>
      <c r="F211" s="11">
        <f t="shared" si="24"/>
        <v>0</v>
      </c>
      <c r="G211" s="1"/>
      <c r="H211" s="1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</row>
    <row r="212" spans="1:47" s="4" customFormat="1" ht="21.6" customHeight="1" x14ac:dyDescent="0.25">
      <c r="A212" s="12">
        <v>187</v>
      </c>
      <c r="B212" s="40" t="s">
        <v>125</v>
      </c>
      <c r="C212" s="63" t="s">
        <v>14</v>
      </c>
      <c r="D212" s="61">
        <v>22</v>
      </c>
      <c r="E212" s="10"/>
      <c r="F212" s="11">
        <f t="shared" si="24"/>
        <v>0</v>
      </c>
      <c r="G212" s="1"/>
      <c r="H212" s="1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</row>
    <row r="213" spans="1:47" s="4" customFormat="1" ht="21.6" customHeight="1" x14ac:dyDescent="0.25">
      <c r="A213" s="12">
        <v>188</v>
      </c>
      <c r="B213" s="39" t="s">
        <v>137</v>
      </c>
      <c r="C213" s="64" t="s">
        <v>123</v>
      </c>
      <c r="D213" s="61">
        <v>209</v>
      </c>
      <c r="E213" s="10"/>
      <c r="F213" s="11">
        <f t="shared" si="24"/>
        <v>0</v>
      </c>
      <c r="G213" s="1"/>
      <c r="H213" s="1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</row>
    <row r="214" spans="1:47" s="4" customFormat="1" ht="10.8" customHeight="1" x14ac:dyDescent="0.25">
      <c r="A214" s="12">
        <v>189</v>
      </c>
      <c r="B214" s="66" t="s">
        <v>138</v>
      </c>
      <c r="C214" s="64" t="s">
        <v>123</v>
      </c>
      <c r="D214" s="61">
        <v>151</v>
      </c>
      <c r="E214" s="10"/>
      <c r="F214" s="11">
        <f t="shared" si="24"/>
        <v>0</v>
      </c>
      <c r="G214" s="1"/>
      <c r="H214" s="1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</row>
    <row r="215" spans="1:47" s="4" customFormat="1" ht="21.6" customHeight="1" x14ac:dyDescent="0.25">
      <c r="A215" s="12">
        <v>190</v>
      </c>
      <c r="B215" s="67" t="s">
        <v>52</v>
      </c>
      <c r="C215" s="63" t="s">
        <v>14</v>
      </c>
      <c r="D215" s="61">
        <v>1</v>
      </c>
      <c r="E215" s="10"/>
      <c r="F215" s="11">
        <f t="shared" si="24"/>
        <v>0</v>
      </c>
      <c r="G215" s="1"/>
      <c r="H215" s="1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</row>
    <row r="216" spans="1:47" s="4" customFormat="1" ht="21.6" customHeight="1" x14ac:dyDescent="0.25">
      <c r="A216" s="12">
        <v>191</v>
      </c>
      <c r="B216" s="39" t="s">
        <v>137</v>
      </c>
      <c r="C216" s="64" t="s">
        <v>123</v>
      </c>
      <c r="D216" s="61">
        <v>63</v>
      </c>
      <c r="E216" s="10"/>
      <c r="F216" s="11">
        <f t="shared" si="24"/>
        <v>0</v>
      </c>
      <c r="G216" s="1"/>
      <c r="H216" s="1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</row>
    <row r="217" spans="1:47" s="4" customFormat="1" ht="21.6" customHeight="1" x14ac:dyDescent="0.25">
      <c r="A217" s="12">
        <v>192</v>
      </c>
      <c r="B217" s="68" t="s">
        <v>127</v>
      </c>
      <c r="C217" s="63" t="s">
        <v>14</v>
      </c>
      <c r="D217" s="61">
        <v>1</v>
      </c>
      <c r="E217" s="10"/>
      <c r="F217" s="11">
        <f t="shared" si="24"/>
        <v>0</v>
      </c>
      <c r="G217" s="1"/>
      <c r="H217" s="1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</row>
    <row r="218" spans="1:47" s="4" customFormat="1" ht="10.8" customHeight="1" x14ac:dyDescent="0.25">
      <c r="A218" s="12">
        <v>193</v>
      </c>
      <c r="B218" s="72" t="s">
        <v>147</v>
      </c>
      <c r="C218" s="71" t="s">
        <v>42</v>
      </c>
      <c r="D218" s="61">
        <v>57</v>
      </c>
      <c r="E218" s="10"/>
      <c r="F218" s="11">
        <f t="shared" si="24"/>
        <v>0</v>
      </c>
      <c r="G218" s="1"/>
      <c r="H218" s="1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</row>
    <row r="219" spans="1:47" s="4" customFormat="1" ht="10.8" customHeight="1" x14ac:dyDescent="0.25">
      <c r="A219" s="12">
        <v>194</v>
      </c>
      <c r="B219" s="72" t="s">
        <v>161</v>
      </c>
      <c r="C219" s="71" t="s">
        <v>15</v>
      </c>
      <c r="D219" s="61">
        <v>10</v>
      </c>
      <c r="E219" s="10"/>
      <c r="F219" s="11">
        <f t="shared" ref="F219:F226" si="25">SUM(D219*E219)</f>
        <v>0</v>
      </c>
      <c r="G219" s="1"/>
      <c r="H219" s="1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</row>
    <row r="220" spans="1:47" s="4" customFormat="1" ht="21.6" customHeight="1" x14ac:dyDescent="0.25">
      <c r="A220" s="12">
        <v>195</v>
      </c>
      <c r="B220" s="72" t="s">
        <v>130</v>
      </c>
      <c r="C220" s="71" t="s">
        <v>27</v>
      </c>
      <c r="D220" s="61">
        <v>159</v>
      </c>
      <c r="E220" s="10"/>
      <c r="F220" s="11">
        <f>SUM(D220*E220)</f>
        <v>0</v>
      </c>
      <c r="G220" s="1"/>
      <c r="H220" s="1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</row>
    <row r="221" spans="1:47" s="4" customFormat="1" ht="10.8" customHeight="1" x14ac:dyDescent="0.25">
      <c r="A221" s="12">
        <v>196</v>
      </c>
      <c r="B221" s="72" t="s">
        <v>131</v>
      </c>
      <c r="C221" s="71" t="s">
        <v>15</v>
      </c>
      <c r="D221" s="61">
        <v>15</v>
      </c>
      <c r="E221" s="10"/>
      <c r="F221" s="11">
        <f t="shared" si="25"/>
        <v>0</v>
      </c>
      <c r="G221" s="1"/>
      <c r="H221" s="1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</row>
    <row r="222" spans="1:47" s="4" customFormat="1" ht="21.6" customHeight="1" x14ac:dyDescent="0.25">
      <c r="A222" s="12">
        <v>197</v>
      </c>
      <c r="B222" s="38" t="s">
        <v>61</v>
      </c>
      <c r="C222" s="71" t="s">
        <v>27</v>
      </c>
      <c r="D222" s="61">
        <v>65</v>
      </c>
      <c r="E222" s="10"/>
      <c r="F222" s="11">
        <f t="shared" si="25"/>
        <v>0</v>
      </c>
      <c r="G222" s="1"/>
      <c r="H222" s="1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</row>
    <row r="223" spans="1:47" s="4" customFormat="1" ht="10.8" customHeight="1" x14ac:dyDescent="0.25">
      <c r="A223" s="12">
        <v>198</v>
      </c>
      <c r="B223" s="72" t="s">
        <v>148</v>
      </c>
      <c r="C223" s="71" t="s">
        <v>27</v>
      </c>
      <c r="D223" s="61">
        <v>25</v>
      </c>
      <c r="E223" s="10"/>
      <c r="F223" s="11">
        <f t="shared" si="25"/>
        <v>0</v>
      </c>
      <c r="G223" s="1"/>
      <c r="H223" s="1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</row>
    <row r="224" spans="1:47" s="4" customFormat="1" ht="21.6" customHeight="1" x14ac:dyDescent="0.25">
      <c r="A224" s="12">
        <v>199</v>
      </c>
      <c r="B224" s="46" t="s">
        <v>132</v>
      </c>
      <c r="C224" s="71" t="s">
        <v>42</v>
      </c>
      <c r="D224" s="61">
        <v>94</v>
      </c>
      <c r="E224" s="10"/>
      <c r="F224" s="11">
        <f t="shared" si="25"/>
        <v>0</v>
      </c>
      <c r="G224" s="1"/>
      <c r="H224" s="1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</row>
    <row r="225" spans="1:47" s="4" customFormat="1" ht="21.6" customHeight="1" x14ac:dyDescent="0.25">
      <c r="A225" s="12">
        <v>200</v>
      </c>
      <c r="B225" s="46" t="s">
        <v>149</v>
      </c>
      <c r="C225" s="71" t="s">
        <v>42</v>
      </c>
      <c r="D225" s="61">
        <v>163</v>
      </c>
      <c r="E225" s="10"/>
      <c r="F225" s="11">
        <f t="shared" si="25"/>
        <v>0</v>
      </c>
      <c r="G225" s="1"/>
      <c r="H225" s="1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</row>
    <row r="226" spans="1:47" s="4" customFormat="1" ht="10.8" customHeight="1" x14ac:dyDescent="0.25">
      <c r="A226" s="12">
        <v>201</v>
      </c>
      <c r="B226" s="72" t="s">
        <v>133</v>
      </c>
      <c r="C226" s="71" t="s">
        <v>42</v>
      </c>
      <c r="D226" s="61">
        <v>264</v>
      </c>
      <c r="E226" s="10"/>
      <c r="F226" s="11">
        <f t="shared" si="25"/>
        <v>0</v>
      </c>
      <c r="G226" s="1"/>
      <c r="H226" s="1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</row>
    <row r="227" spans="1:47" s="4" customFormat="1" ht="21.6" customHeight="1" x14ac:dyDescent="0.25">
      <c r="A227" s="12">
        <v>202</v>
      </c>
      <c r="B227" s="39" t="s">
        <v>39</v>
      </c>
      <c r="C227" s="71" t="s">
        <v>42</v>
      </c>
      <c r="D227" s="61">
        <v>264</v>
      </c>
      <c r="E227" s="10"/>
      <c r="F227" s="11">
        <f t="shared" ref="F227:F241" si="26">SUM(D227*E227)</f>
        <v>0</v>
      </c>
      <c r="G227" s="1"/>
      <c r="H227" s="1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</row>
    <row r="228" spans="1:47" s="4" customFormat="1" ht="10.8" customHeight="1" x14ac:dyDescent="0.25">
      <c r="A228" s="12">
        <v>203</v>
      </c>
      <c r="B228" s="72" t="s">
        <v>150</v>
      </c>
      <c r="C228" s="73" t="s">
        <v>42</v>
      </c>
      <c r="D228" s="61">
        <v>7</v>
      </c>
      <c r="E228" s="10"/>
      <c r="F228" s="11">
        <f t="shared" si="26"/>
        <v>0</v>
      </c>
      <c r="G228" s="1"/>
      <c r="H228" s="1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</row>
    <row r="229" spans="1:47" s="4" customFormat="1" ht="21.6" customHeight="1" x14ac:dyDescent="0.25">
      <c r="A229" s="12">
        <v>204</v>
      </c>
      <c r="B229" s="46" t="s">
        <v>151</v>
      </c>
      <c r="C229" s="73" t="s">
        <v>42</v>
      </c>
      <c r="D229" s="61">
        <v>150</v>
      </c>
      <c r="E229" s="10"/>
      <c r="F229" s="11">
        <f t="shared" si="26"/>
        <v>0</v>
      </c>
      <c r="G229" s="1"/>
      <c r="H229" s="1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</row>
    <row r="230" spans="1:47" s="4" customFormat="1" ht="21.6" customHeight="1" x14ac:dyDescent="0.25">
      <c r="A230" s="12">
        <v>205</v>
      </c>
      <c r="B230" s="46" t="s">
        <v>134</v>
      </c>
      <c r="C230" s="73" t="s">
        <v>42</v>
      </c>
      <c r="D230" s="61">
        <v>78</v>
      </c>
      <c r="E230" s="10"/>
      <c r="F230" s="11">
        <f t="shared" si="26"/>
        <v>0</v>
      </c>
      <c r="G230" s="1"/>
      <c r="H230" s="1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</row>
    <row r="231" spans="1:47" s="4" customFormat="1" ht="10.8" customHeight="1" x14ac:dyDescent="0.25">
      <c r="A231" s="12">
        <v>206</v>
      </c>
      <c r="B231" s="75" t="s">
        <v>152</v>
      </c>
      <c r="C231" s="73" t="s">
        <v>15</v>
      </c>
      <c r="D231" s="61">
        <v>24</v>
      </c>
      <c r="E231" s="10"/>
      <c r="F231" s="11">
        <f t="shared" si="26"/>
        <v>0</v>
      </c>
      <c r="G231" s="1"/>
      <c r="H231" s="1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</row>
    <row r="232" spans="1:47" s="4" customFormat="1" ht="10.8" customHeight="1" x14ac:dyDescent="0.25">
      <c r="A232" s="12">
        <v>207</v>
      </c>
      <c r="B232" s="75" t="s">
        <v>153</v>
      </c>
      <c r="C232" s="73" t="s">
        <v>15</v>
      </c>
      <c r="D232" s="61">
        <v>24</v>
      </c>
      <c r="E232" s="10"/>
      <c r="F232" s="11">
        <f t="shared" si="26"/>
        <v>0</v>
      </c>
      <c r="G232" s="1"/>
      <c r="H232" s="1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</row>
    <row r="233" spans="1:47" s="4" customFormat="1" ht="21.6" customHeight="1" x14ac:dyDescent="0.25">
      <c r="A233" s="12">
        <v>208</v>
      </c>
      <c r="B233" s="46" t="s">
        <v>154</v>
      </c>
      <c r="C233" s="73" t="s">
        <v>42</v>
      </c>
      <c r="D233" s="61">
        <v>132</v>
      </c>
      <c r="E233" s="10"/>
      <c r="F233" s="11">
        <f t="shared" si="26"/>
        <v>0</v>
      </c>
      <c r="G233" s="1"/>
      <c r="H233" s="1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</row>
    <row r="234" spans="1:47" s="4" customFormat="1" ht="21.6" customHeight="1" x14ac:dyDescent="0.25">
      <c r="A234" s="12">
        <v>209</v>
      </c>
      <c r="B234" s="46" t="s">
        <v>155</v>
      </c>
      <c r="C234" s="73" t="s">
        <v>42</v>
      </c>
      <c r="D234" s="61">
        <v>46</v>
      </c>
      <c r="E234" s="10"/>
      <c r="F234" s="11">
        <f t="shared" si="26"/>
        <v>0</v>
      </c>
      <c r="G234" s="1"/>
      <c r="H234" s="1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</row>
    <row r="235" spans="1:47" s="4" customFormat="1" ht="21.6" customHeight="1" x14ac:dyDescent="0.25">
      <c r="A235" s="12">
        <v>210</v>
      </c>
      <c r="B235" s="74" t="s">
        <v>48</v>
      </c>
      <c r="C235" s="73" t="s">
        <v>15</v>
      </c>
      <c r="D235" s="61">
        <v>16</v>
      </c>
      <c r="E235" s="10"/>
      <c r="F235" s="11">
        <f t="shared" si="26"/>
        <v>0</v>
      </c>
      <c r="G235" s="1"/>
      <c r="H235" s="1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</row>
    <row r="236" spans="1:47" s="4" customFormat="1" ht="21.6" customHeight="1" x14ac:dyDescent="0.25">
      <c r="A236" s="12">
        <v>211</v>
      </c>
      <c r="B236" s="46" t="s">
        <v>36</v>
      </c>
      <c r="C236" s="32" t="s">
        <v>40</v>
      </c>
      <c r="D236" s="61">
        <v>1</v>
      </c>
      <c r="E236" s="10"/>
      <c r="F236" s="11">
        <f t="shared" si="26"/>
        <v>0</v>
      </c>
      <c r="G236" s="1"/>
      <c r="H236" s="1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</row>
    <row r="237" spans="1:47" s="4" customFormat="1" ht="21.6" customHeight="1" x14ac:dyDescent="0.25">
      <c r="A237" s="12">
        <v>212</v>
      </c>
      <c r="B237" s="45" t="s">
        <v>37</v>
      </c>
      <c r="C237" s="43" t="s">
        <v>40</v>
      </c>
      <c r="D237" s="61">
        <v>1</v>
      </c>
      <c r="E237" s="10"/>
      <c r="F237" s="11">
        <f t="shared" si="26"/>
        <v>0</v>
      </c>
      <c r="G237" s="1"/>
      <c r="H237" s="1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</row>
    <row r="238" spans="1:47" s="4" customFormat="1" ht="10.8" customHeight="1" x14ac:dyDescent="0.25">
      <c r="A238" s="12">
        <v>213</v>
      </c>
      <c r="B238" s="45" t="s">
        <v>35</v>
      </c>
      <c r="C238" s="43" t="s">
        <v>40</v>
      </c>
      <c r="D238" s="61">
        <v>1</v>
      </c>
      <c r="E238" s="10"/>
      <c r="F238" s="11">
        <f t="shared" si="26"/>
        <v>0</v>
      </c>
      <c r="G238" s="1"/>
      <c r="H238" s="1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</row>
    <row r="239" spans="1:47" s="4" customFormat="1" ht="10.8" customHeight="1" x14ac:dyDescent="0.25">
      <c r="A239" s="12">
        <v>214</v>
      </c>
      <c r="B239" s="75" t="s">
        <v>135</v>
      </c>
      <c r="C239" s="76" t="s">
        <v>14</v>
      </c>
      <c r="D239" s="61">
        <v>3</v>
      </c>
      <c r="E239" s="10"/>
      <c r="F239" s="11">
        <f t="shared" si="26"/>
        <v>0</v>
      </c>
      <c r="G239" s="1"/>
      <c r="H239" s="1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</row>
    <row r="240" spans="1:47" s="4" customFormat="1" ht="10.8" customHeight="1" x14ac:dyDescent="0.25">
      <c r="A240" s="12">
        <v>215</v>
      </c>
      <c r="B240" s="75" t="s">
        <v>156</v>
      </c>
      <c r="C240" s="76" t="s">
        <v>14</v>
      </c>
      <c r="D240" s="61">
        <v>6</v>
      </c>
      <c r="E240" s="10"/>
      <c r="F240" s="11">
        <f t="shared" si="26"/>
        <v>0</v>
      </c>
      <c r="G240" s="1"/>
      <c r="H240" s="1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</row>
    <row r="241" spans="1:47" s="4" customFormat="1" ht="10.8" customHeight="1" x14ac:dyDescent="0.25">
      <c r="A241" s="12">
        <v>216</v>
      </c>
      <c r="B241" s="75" t="s">
        <v>136</v>
      </c>
      <c r="C241" s="76" t="s">
        <v>42</v>
      </c>
      <c r="D241" s="61">
        <v>197</v>
      </c>
      <c r="E241" s="10"/>
      <c r="F241" s="11">
        <f t="shared" si="26"/>
        <v>0</v>
      </c>
      <c r="G241" s="1"/>
      <c r="H241" s="1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</row>
    <row r="242" spans="1:47" s="25" customFormat="1" ht="12.6" customHeight="1" x14ac:dyDescent="0.25">
      <c r="A242" s="97" t="s">
        <v>22</v>
      </c>
      <c r="B242" s="98"/>
      <c r="C242" s="98"/>
      <c r="D242" s="98"/>
      <c r="E242" s="98"/>
      <c r="F242" s="99"/>
      <c r="G242" s="24"/>
      <c r="H242" s="24"/>
    </row>
    <row r="243" spans="1:47" s="25" customFormat="1" ht="10.8" customHeight="1" x14ac:dyDescent="0.25">
      <c r="A243" s="12">
        <v>217</v>
      </c>
      <c r="B243" s="26" t="s">
        <v>33</v>
      </c>
      <c r="C243" s="18" t="s">
        <v>25</v>
      </c>
      <c r="D243" s="27">
        <v>2</v>
      </c>
      <c r="E243" s="28"/>
      <c r="F243" s="11">
        <f t="shared" ref="F243:F244" si="27">SUM(D243*E243)</f>
        <v>0</v>
      </c>
      <c r="G243" s="24"/>
      <c r="H243" s="24"/>
    </row>
    <row r="244" spans="1:47" s="25" customFormat="1" ht="10.8" customHeight="1" x14ac:dyDescent="0.25">
      <c r="A244" s="12">
        <v>218</v>
      </c>
      <c r="B244" s="26" t="s">
        <v>34</v>
      </c>
      <c r="C244" s="18" t="s">
        <v>26</v>
      </c>
      <c r="D244" s="29">
        <v>3.33</v>
      </c>
      <c r="E244" s="28"/>
      <c r="F244" s="11">
        <f t="shared" si="27"/>
        <v>0</v>
      </c>
      <c r="G244" s="24"/>
    </row>
    <row r="245" spans="1:47" s="4" customFormat="1" ht="12.6" customHeight="1" thickBot="1" x14ac:dyDescent="0.3">
      <c r="A245" s="100" t="s">
        <v>111</v>
      </c>
      <c r="B245" s="101"/>
      <c r="C245" s="101"/>
      <c r="D245" s="101"/>
      <c r="E245" s="102"/>
      <c r="F245" s="23">
        <f>SUM(F203:F244)</f>
        <v>0</v>
      </c>
      <c r="G245" s="1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</row>
    <row r="246" spans="1:47" s="4" customFormat="1" ht="12.6" customHeight="1" x14ac:dyDescent="0.25">
      <c r="A246" s="103" t="s">
        <v>112</v>
      </c>
      <c r="B246" s="104"/>
      <c r="C246" s="104"/>
      <c r="D246" s="104"/>
      <c r="E246" s="104"/>
      <c r="F246" s="105"/>
      <c r="G246" s="1"/>
      <c r="H246" s="1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</row>
    <row r="247" spans="1:47" s="4" customFormat="1" ht="21.6" customHeight="1" x14ac:dyDescent="0.25">
      <c r="A247" s="12">
        <v>219</v>
      </c>
      <c r="B247" s="60" t="s">
        <v>117</v>
      </c>
      <c r="C247" s="18" t="s">
        <v>15</v>
      </c>
      <c r="D247" s="61">
        <v>1992</v>
      </c>
      <c r="E247" s="10"/>
      <c r="F247" s="11">
        <f t="shared" ref="F247:F269" si="28">SUM(D247*E247)</f>
        <v>0</v>
      </c>
      <c r="G247" s="1"/>
      <c r="H247" s="1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</row>
    <row r="248" spans="1:47" s="4" customFormat="1" ht="10.8" customHeight="1" x14ac:dyDescent="0.25">
      <c r="A248" s="12">
        <v>220</v>
      </c>
      <c r="B248" s="60" t="s">
        <v>118</v>
      </c>
      <c r="C248" s="18" t="s">
        <v>14</v>
      </c>
      <c r="D248" s="61">
        <v>11</v>
      </c>
      <c r="E248" s="10"/>
      <c r="F248" s="11">
        <f t="shared" si="28"/>
        <v>0</v>
      </c>
      <c r="G248" s="1"/>
      <c r="H248" s="1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</row>
    <row r="249" spans="1:47" s="4" customFormat="1" ht="10.8" customHeight="1" x14ac:dyDescent="0.25">
      <c r="A249" s="12">
        <v>221</v>
      </c>
      <c r="B249" s="60" t="s">
        <v>119</v>
      </c>
      <c r="C249" s="18" t="s">
        <v>120</v>
      </c>
      <c r="D249" s="61">
        <v>4385</v>
      </c>
      <c r="E249" s="10"/>
      <c r="F249" s="11">
        <f t="shared" si="28"/>
        <v>0</v>
      </c>
      <c r="G249" s="1"/>
      <c r="H249" s="1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</row>
    <row r="250" spans="1:47" s="4" customFormat="1" ht="21.6" customHeight="1" x14ac:dyDescent="0.25">
      <c r="A250" s="12">
        <v>222</v>
      </c>
      <c r="B250" s="62" t="s">
        <v>121</v>
      </c>
      <c r="C250" s="18" t="s">
        <v>122</v>
      </c>
      <c r="D250" s="61">
        <v>11952</v>
      </c>
      <c r="E250" s="10"/>
      <c r="F250" s="11">
        <f t="shared" si="28"/>
        <v>0</v>
      </c>
      <c r="G250" s="1"/>
      <c r="H250" s="1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</row>
    <row r="251" spans="1:47" s="4" customFormat="1" ht="32.4" customHeight="1" x14ac:dyDescent="0.25">
      <c r="A251" s="12">
        <v>223</v>
      </c>
      <c r="B251" s="77" t="s">
        <v>143</v>
      </c>
      <c r="C251" s="18" t="s">
        <v>144</v>
      </c>
      <c r="D251" s="61">
        <v>2268</v>
      </c>
      <c r="E251" s="10"/>
      <c r="F251" s="11">
        <f t="shared" si="28"/>
        <v>0</v>
      </c>
      <c r="G251" s="1"/>
      <c r="H251" s="1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</row>
    <row r="252" spans="1:47" s="4" customFormat="1" ht="21.6" customHeight="1" x14ac:dyDescent="0.25">
      <c r="A252" s="12">
        <v>224</v>
      </c>
      <c r="B252" s="44" t="s">
        <v>38</v>
      </c>
      <c r="C252" s="18" t="s">
        <v>122</v>
      </c>
      <c r="D252" s="61">
        <v>9860</v>
      </c>
      <c r="E252" s="10"/>
      <c r="F252" s="11">
        <f t="shared" si="28"/>
        <v>0</v>
      </c>
      <c r="G252" s="1"/>
      <c r="H252" s="1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</row>
    <row r="253" spans="1:47" s="4" customFormat="1" ht="21.6" customHeight="1" x14ac:dyDescent="0.25">
      <c r="A253" s="12">
        <v>225</v>
      </c>
      <c r="B253" s="37" t="s">
        <v>140</v>
      </c>
      <c r="C253" s="18" t="s">
        <v>120</v>
      </c>
      <c r="D253" s="61">
        <v>2011</v>
      </c>
      <c r="E253" s="10"/>
      <c r="F253" s="11">
        <f t="shared" si="28"/>
        <v>0</v>
      </c>
      <c r="G253" s="1"/>
      <c r="H253" s="1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</row>
    <row r="254" spans="1:47" s="4" customFormat="1" ht="21.6" customHeight="1" x14ac:dyDescent="0.25">
      <c r="A254" s="12">
        <v>226</v>
      </c>
      <c r="B254" s="20" t="s">
        <v>46</v>
      </c>
      <c r="C254" s="18" t="s">
        <v>120</v>
      </c>
      <c r="D254" s="61">
        <v>927</v>
      </c>
      <c r="E254" s="10"/>
      <c r="F254" s="11">
        <f t="shared" si="28"/>
        <v>0</v>
      </c>
      <c r="G254" s="1"/>
      <c r="H254" s="1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</row>
    <row r="255" spans="1:47" s="4" customFormat="1" ht="21.6" customHeight="1" x14ac:dyDescent="0.25">
      <c r="A255" s="12">
        <v>227</v>
      </c>
      <c r="B255" s="40" t="s">
        <v>51</v>
      </c>
      <c r="C255" s="63" t="s">
        <v>14</v>
      </c>
      <c r="D255" s="61">
        <v>4</v>
      </c>
      <c r="E255" s="10"/>
      <c r="F255" s="11">
        <f t="shared" si="28"/>
        <v>0</v>
      </c>
      <c r="G255" s="1"/>
      <c r="H255" s="1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</row>
    <row r="256" spans="1:47" s="4" customFormat="1" ht="21.6" customHeight="1" x14ac:dyDescent="0.25">
      <c r="A256" s="12">
        <v>228</v>
      </c>
      <c r="B256" s="39" t="s">
        <v>45</v>
      </c>
      <c r="C256" s="64" t="s">
        <v>123</v>
      </c>
      <c r="D256" s="61">
        <v>36</v>
      </c>
      <c r="E256" s="10"/>
      <c r="F256" s="11">
        <f t="shared" si="28"/>
        <v>0</v>
      </c>
      <c r="G256" s="1"/>
      <c r="H256" s="1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</row>
    <row r="257" spans="1:47" s="4" customFormat="1" ht="21.6" customHeight="1" x14ac:dyDescent="0.25">
      <c r="A257" s="12">
        <v>229</v>
      </c>
      <c r="B257" s="39" t="s">
        <v>116</v>
      </c>
      <c r="C257" s="64" t="s">
        <v>123</v>
      </c>
      <c r="D257" s="61">
        <v>85</v>
      </c>
      <c r="E257" s="10"/>
      <c r="F257" s="11">
        <f t="shared" si="28"/>
        <v>0</v>
      </c>
      <c r="G257" s="1"/>
      <c r="H257" s="1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</row>
    <row r="258" spans="1:47" s="4" customFormat="1" ht="21.6" customHeight="1" x14ac:dyDescent="0.25">
      <c r="A258" s="12">
        <v>230</v>
      </c>
      <c r="B258" s="39" t="s">
        <v>39</v>
      </c>
      <c r="C258" s="64" t="s">
        <v>142</v>
      </c>
      <c r="D258" s="61">
        <v>400</v>
      </c>
      <c r="E258" s="10"/>
      <c r="F258" s="11">
        <f t="shared" si="28"/>
        <v>0</v>
      </c>
      <c r="G258" s="1"/>
      <c r="H258" s="1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</row>
    <row r="259" spans="1:47" s="4" customFormat="1" ht="10.8" customHeight="1" x14ac:dyDescent="0.25">
      <c r="A259" s="12">
        <v>231</v>
      </c>
      <c r="B259" s="65" t="s">
        <v>124</v>
      </c>
      <c r="C259" s="64" t="s">
        <v>123</v>
      </c>
      <c r="D259" s="61">
        <v>36</v>
      </c>
      <c r="E259" s="10"/>
      <c r="F259" s="11">
        <f t="shared" si="28"/>
        <v>0</v>
      </c>
      <c r="G259" s="1"/>
      <c r="H259" s="1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</row>
    <row r="260" spans="1:47" s="4" customFormat="1" ht="21.6" customHeight="1" x14ac:dyDescent="0.25">
      <c r="A260" s="12">
        <v>232</v>
      </c>
      <c r="B260" s="40" t="s">
        <v>125</v>
      </c>
      <c r="C260" s="63" t="s">
        <v>14</v>
      </c>
      <c r="D260" s="61">
        <v>6</v>
      </c>
      <c r="E260" s="10"/>
      <c r="F260" s="11">
        <f t="shared" si="28"/>
        <v>0</v>
      </c>
      <c r="G260" s="1"/>
      <c r="H260" s="1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</row>
    <row r="261" spans="1:47" s="4" customFormat="1" ht="21.6" customHeight="1" x14ac:dyDescent="0.25">
      <c r="A261" s="12">
        <v>233</v>
      </c>
      <c r="B261" s="39" t="s">
        <v>45</v>
      </c>
      <c r="C261" s="64" t="s">
        <v>123</v>
      </c>
      <c r="D261" s="61">
        <v>38</v>
      </c>
      <c r="E261" s="10"/>
      <c r="F261" s="11">
        <f t="shared" si="28"/>
        <v>0</v>
      </c>
      <c r="G261" s="1"/>
      <c r="H261" s="1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</row>
    <row r="262" spans="1:47" s="4" customFormat="1" ht="21.6" customHeight="1" x14ac:dyDescent="0.25">
      <c r="A262" s="12">
        <v>234</v>
      </c>
      <c r="B262" s="39" t="s">
        <v>116</v>
      </c>
      <c r="C262" s="64" t="s">
        <v>123</v>
      </c>
      <c r="D262" s="61">
        <v>89</v>
      </c>
      <c r="E262" s="10"/>
      <c r="F262" s="11">
        <f>SUM(D262*E262)</f>
        <v>0</v>
      </c>
      <c r="G262" s="1"/>
      <c r="H262" s="1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</row>
    <row r="263" spans="1:47" s="4" customFormat="1" ht="21.6" customHeight="1" x14ac:dyDescent="0.25">
      <c r="A263" s="12">
        <v>235</v>
      </c>
      <c r="B263" s="39" t="s">
        <v>39</v>
      </c>
      <c r="C263" s="64" t="s">
        <v>142</v>
      </c>
      <c r="D263" s="61">
        <v>420</v>
      </c>
      <c r="E263" s="10"/>
      <c r="F263" s="11">
        <f t="shared" si="28"/>
        <v>0</v>
      </c>
      <c r="G263" s="1"/>
      <c r="H263" s="1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</row>
    <row r="264" spans="1:47" s="4" customFormat="1" ht="10.8" customHeight="1" x14ac:dyDescent="0.25">
      <c r="A264" s="12">
        <v>236</v>
      </c>
      <c r="B264" s="66" t="s">
        <v>138</v>
      </c>
      <c r="C264" s="64" t="s">
        <v>123</v>
      </c>
      <c r="D264" s="61">
        <v>151</v>
      </c>
      <c r="E264" s="10"/>
      <c r="F264" s="11">
        <f t="shared" si="28"/>
        <v>0</v>
      </c>
      <c r="G264" s="1"/>
      <c r="H264" s="1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</row>
    <row r="265" spans="1:47" s="4" customFormat="1" ht="21.6" customHeight="1" x14ac:dyDescent="0.25">
      <c r="A265" s="12">
        <v>237</v>
      </c>
      <c r="B265" s="40" t="s">
        <v>53</v>
      </c>
      <c r="C265" s="63" t="s">
        <v>14</v>
      </c>
      <c r="D265" s="61">
        <v>1</v>
      </c>
      <c r="E265" s="10"/>
      <c r="F265" s="11">
        <f t="shared" si="28"/>
        <v>0</v>
      </c>
      <c r="G265" s="1"/>
      <c r="H265" s="1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</row>
    <row r="266" spans="1:47" s="4" customFormat="1" ht="21.6" customHeight="1" x14ac:dyDescent="0.25">
      <c r="A266" s="12">
        <v>238</v>
      </c>
      <c r="B266" s="39" t="s">
        <v>45</v>
      </c>
      <c r="C266" s="64" t="s">
        <v>123</v>
      </c>
      <c r="D266" s="61">
        <v>70</v>
      </c>
      <c r="E266" s="10"/>
      <c r="F266" s="11">
        <f t="shared" si="28"/>
        <v>0</v>
      </c>
      <c r="G266" s="1"/>
      <c r="H266" s="1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</row>
    <row r="267" spans="1:47" s="4" customFormat="1" ht="21.6" customHeight="1" x14ac:dyDescent="0.25">
      <c r="A267" s="12">
        <v>239</v>
      </c>
      <c r="B267" s="39" t="s">
        <v>116</v>
      </c>
      <c r="C267" s="64" t="s">
        <v>123</v>
      </c>
      <c r="D267" s="61">
        <v>153</v>
      </c>
      <c r="E267" s="10"/>
      <c r="F267" s="11">
        <f t="shared" si="28"/>
        <v>0</v>
      </c>
      <c r="G267" s="1"/>
      <c r="H267" s="1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</row>
    <row r="268" spans="1:47" s="4" customFormat="1" ht="21.6" customHeight="1" x14ac:dyDescent="0.25">
      <c r="A268" s="12">
        <v>240</v>
      </c>
      <c r="B268" s="39" t="s">
        <v>39</v>
      </c>
      <c r="C268" s="64" t="s">
        <v>142</v>
      </c>
      <c r="D268" s="61">
        <v>722</v>
      </c>
      <c r="E268" s="10"/>
      <c r="F268" s="11">
        <f t="shared" si="28"/>
        <v>0</v>
      </c>
      <c r="G268" s="1"/>
      <c r="H268" s="1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</row>
    <row r="269" spans="1:47" s="4" customFormat="1" ht="10.8" customHeight="1" x14ac:dyDescent="0.25">
      <c r="A269" s="12">
        <v>241</v>
      </c>
      <c r="B269" s="65" t="s">
        <v>124</v>
      </c>
      <c r="C269" s="64" t="s">
        <v>123</v>
      </c>
      <c r="D269" s="61">
        <v>290</v>
      </c>
      <c r="E269" s="10"/>
      <c r="F269" s="11">
        <f t="shared" si="28"/>
        <v>0</v>
      </c>
      <c r="G269" s="1"/>
      <c r="H269" s="1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</row>
    <row r="270" spans="1:47" s="25" customFormat="1" ht="12.6" customHeight="1" x14ac:dyDescent="0.25">
      <c r="A270" s="97" t="s">
        <v>22</v>
      </c>
      <c r="B270" s="98"/>
      <c r="C270" s="98"/>
      <c r="D270" s="98"/>
      <c r="E270" s="98"/>
      <c r="F270" s="99"/>
      <c r="G270" s="24"/>
      <c r="H270" s="24"/>
    </row>
    <row r="271" spans="1:47" s="25" customFormat="1" ht="10.8" customHeight="1" x14ac:dyDescent="0.25">
      <c r="A271" s="12">
        <v>242</v>
      </c>
      <c r="B271" s="26" t="s">
        <v>33</v>
      </c>
      <c r="C271" s="18" t="s">
        <v>25</v>
      </c>
      <c r="D271" s="27">
        <v>2</v>
      </c>
      <c r="E271" s="28"/>
      <c r="F271" s="11">
        <f t="shared" ref="F271:F272" si="29">SUM(D271*E271)</f>
        <v>0</v>
      </c>
      <c r="G271" s="24"/>
      <c r="H271" s="24"/>
    </row>
    <row r="272" spans="1:47" s="25" customFormat="1" ht="10.8" customHeight="1" x14ac:dyDescent="0.25">
      <c r="A272" s="12">
        <v>243</v>
      </c>
      <c r="B272" s="26" t="s">
        <v>34</v>
      </c>
      <c r="C272" s="18" t="s">
        <v>26</v>
      </c>
      <c r="D272" s="29">
        <v>0.8</v>
      </c>
      <c r="E272" s="28"/>
      <c r="F272" s="11">
        <f t="shared" si="29"/>
        <v>0</v>
      </c>
      <c r="G272" s="24"/>
    </row>
    <row r="273" spans="1:47" s="4" customFormat="1" ht="12.6" customHeight="1" thickBot="1" x14ac:dyDescent="0.3">
      <c r="A273" s="100" t="s">
        <v>113</v>
      </c>
      <c r="B273" s="101"/>
      <c r="C273" s="101"/>
      <c r="D273" s="101"/>
      <c r="E273" s="102"/>
      <c r="F273" s="23">
        <f>SUM(F247:F272)</f>
        <v>0</v>
      </c>
      <c r="G273" s="1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</row>
    <row r="274" spans="1:47" s="4" customFormat="1" ht="12.6" customHeight="1" x14ac:dyDescent="0.25">
      <c r="A274" s="97" t="s">
        <v>114</v>
      </c>
      <c r="B274" s="109"/>
      <c r="C274" s="109"/>
      <c r="D274" s="109"/>
      <c r="E274" s="109"/>
      <c r="F274" s="110"/>
      <c r="G274" s="1"/>
      <c r="H274" s="1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</row>
    <row r="275" spans="1:47" s="4" customFormat="1" ht="21.6" customHeight="1" x14ac:dyDescent="0.25">
      <c r="A275" s="12">
        <v>244</v>
      </c>
      <c r="B275" s="60" t="s">
        <v>117</v>
      </c>
      <c r="C275" s="18" t="s">
        <v>15</v>
      </c>
      <c r="D275" s="61">
        <v>72</v>
      </c>
      <c r="E275" s="10"/>
      <c r="F275" s="11">
        <f t="shared" ref="F275:F301" si="30">SUM(D275*E275)</f>
        <v>0</v>
      </c>
      <c r="G275" s="1"/>
      <c r="H275" s="1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</row>
    <row r="276" spans="1:47" s="4" customFormat="1" ht="10.8" customHeight="1" x14ac:dyDescent="0.25">
      <c r="A276" s="12">
        <v>245</v>
      </c>
      <c r="B276" s="60" t="s">
        <v>118</v>
      </c>
      <c r="C276" s="18" t="s">
        <v>14</v>
      </c>
      <c r="D276" s="61">
        <v>3</v>
      </c>
      <c r="E276" s="10"/>
      <c r="F276" s="11">
        <f t="shared" si="30"/>
        <v>0</v>
      </c>
      <c r="G276" s="1"/>
      <c r="H276" s="1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</row>
    <row r="277" spans="1:47" s="4" customFormat="1" ht="21.6" customHeight="1" x14ac:dyDescent="0.25">
      <c r="A277" s="12">
        <v>246</v>
      </c>
      <c r="B277" s="40" t="s">
        <v>125</v>
      </c>
      <c r="C277" s="63" t="s">
        <v>14</v>
      </c>
      <c r="D277" s="61">
        <v>1</v>
      </c>
      <c r="E277" s="10"/>
      <c r="F277" s="11">
        <f t="shared" si="30"/>
        <v>0</v>
      </c>
      <c r="G277" s="1"/>
      <c r="H277" s="1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</row>
    <row r="278" spans="1:47" s="4" customFormat="1" ht="21.6" customHeight="1" x14ac:dyDescent="0.25">
      <c r="A278" s="12">
        <v>247</v>
      </c>
      <c r="B278" s="39" t="s">
        <v>45</v>
      </c>
      <c r="C278" s="64" t="s">
        <v>123</v>
      </c>
      <c r="D278" s="61">
        <v>9</v>
      </c>
      <c r="E278" s="10"/>
      <c r="F278" s="11">
        <f t="shared" si="30"/>
        <v>0</v>
      </c>
      <c r="G278" s="1"/>
      <c r="H278" s="1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</row>
    <row r="279" spans="1:47" s="4" customFormat="1" ht="21.6" customHeight="1" x14ac:dyDescent="0.25">
      <c r="A279" s="12">
        <v>248</v>
      </c>
      <c r="B279" s="39" t="s">
        <v>116</v>
      </c>
      <c r="C279" s="64" t="s">
        <v>123</v>
      </c>
      <c r="D279" s="61">
        <v>21</v>
      </c>
      <c r="E279" s="10"/>
      <c r="F279" s="11">
        <f t="shared" si="30"/>
        <v>0</v>
      </c>
      <c r="G279" s="1"/>
      <c r="H279" s="1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</row>
    <row r="280" spans="1:47" s="4" customFormat="1" ht="21.6" customHeight="1" x14ac:dyDescent="0.25">
      <c r="A280" s="12">
        <v>249</v>
      </c>
      <c r="B280" s="39" t="s">
        <v>39</v>
      </c>
      <c r="C280" s="64" t="s">
        <v>142</v>
      </c>
      <c r="D280" s="61">
        <v>98</v>
      </c>
      <c r="E280" s="10"/>
      <c r="F280" s="11">
        <f t="shared" si="30"/>
        <v>0</v>
      </c>
      <c r="G280" s="1"/>
      <c r="H280" s="1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</row>
    <row r="281" spans="1:47" s="4" customFormat="1" ht="10.8" customHeight="1" x14ac:dyDescent="0.25">
      <c r="A281" s="12">
        <v>250</v>
      </c>
      <c r="B281" s="66" t="s">
        <v>159</v>
      </c>
      <c r="C281" s="64" t="s">
        <v>123</v>
      </c>
      <c r="D281" s="61">
        <v>35</v>
      </c>
      <c r="E281" s="10"/>
      <c r="F281" s="11">
        <f t="shared" si="30"/>
        <v>0</v>
      </c>
      <c r="G281" s="1"/>
      <c r="H281" s="1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</row>
    <row r="282" spans="1:47" s="4" customFormat="1" ht="21.6" customHeight="1" x14ac:dyDescent="0.25">
      <c r="A282" s="12">
        <v>251</v>
      </c>
      <c r="B282" s="40" t="s">
        <v>162</v>
      </c>
      <c r="C282" s="63" t="s">
        <v>14</v>
      </c>
      <c r="D282" s="61">
        <v>1</v>
      </c>
      <c r="E282" s="10"/>
      <c r="F282" s="11">
        <f t="shared" si="30"/>
        <v>0</v>
      </c>
      <c r="G282" s="1"/>
      <c r="H282" s="1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</row>
    <row r="283" spans="1:47" s="4" customFormat="1" ht="21.6" customHeight="1" x14ac:dyDescent="0.25">
      <c r="A283" s="12">
        <v>252</v>
      </c>
      <c r="B283" s="39" t="s">
        <v>45</v>
      </c>
      <c r="C283" s="64" t="s">
        <v>123</v>
      </c>
      <c r="D283" s="61">
        <v>115</v>
      </c>
      <c r="E283" s="10"/>
      <c r="F283" s="11">
        <f t="shared" si="30"/>
        <v>0</v>
      </c>
      <c r="G283" s="1"/>
      <c r="H283" s="1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</row>
    <row r="284" spans="1:47" s="4" customFormat="1" ht="21.6" customHeight="1" x14ac:dyDescent="0.25">
      <c r="A284" s="12">
        <v>253</v>
      </c>
      <c r="B284" s="39" t="s">
        <v>116</v>
      </c>
      <c r="C284" s="64" t="s">
        <v>123</v>
      </c>
      <c r="D284" s="61">
        <v>240</v>
      </c>
      <c r="E284" s="10"/>
      <c r="F284" s="11">
        <f t="shared" si="30"/>
        <v>0</v>
      </c>
      <c r="G284" s="1"/>
      <c r="H284" s="1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</row>
    <row r="285" spans="1:47" s="4" customFormat="1" ht="21.6" customHeight="1" x14ac:dyDescent="0.25">
      <c r="A285" s="12">
        <v>254</v>
      </c>
      <c r="B285" s="39" t="s">
        <v>39</v>
      </c>
      <c r="C285" s="64" t="s">
        <v>142</v>
      </c>
      <c r="D285" s="61">
        <v>1150</v>
      </c>
      <c r="E285" s="10"/>
      <c r="F285" s="11">
        <f t="shared" si="30"/>
        <v>0</v>
      </c>
      <c r="G285" s="1"/>
      <c r="H285" s="1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</row>
    <row r="286" spans="1:47" s="4" customFormat="1" ht="10.8" customHeight="1" x14ac:dyDescent="0.25">
      <c r="A286" s="12">
        <v>255</v>
      </c>
      <c r="B286" s="65" t="s">
        <v>159</v>
      </c>
      <c r="C286" s="64" t="s">
        <v>123</v>
      </c>
      <c r="D286" s="61">
        <v>632</v>
      </c>
      <c r="E286" s="10"/>
      <c r="F286" s="11">
        <f t="shared" si="30"/>
        <v>0</v>
      </c>
      <c r="G286" s="1"/>
      <c r="H286" s="1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</row>
    <row r="287" spans="1:47" s="4" customFormat="1" ht="21.6" customHeight="1" x14ac:dyDescent="0.25">
      <c r="A287" s="12">
        <v>256</v>
      </c>
      <c r="B287" s="68" t="s">
        <v>127</v>
      </c>
      <c r="C287" s="63" t="s">
        <v>14</v>
      </c>
      <c r="D287" s="61">
        <v>1</v>
      </c>
      <c r="E287" s="10"/>
      <c r="F287" s="11">
        <f t="shared" si="30"/>
        <v>0</v>
      </c>
      <c r="G287" s="1"/>
      <c r="H287" s="1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</row>
    <row r="288" spans="1:47" s="4" customFormat="1" ht="10.8" customHeight="1" x14ac:dyDescent="0.25">
      <c r="A288" s="12">
        <v>257</v>
      </c>
      <c r="B288" s="70" t="s">
        <v>129</v>
      </c>
      <c r="C288" s="71" t="s">
        <v>14</v>
      </c>
      <c r="D288" s="61">
        <v>1</v>
      </c>
      <c r="E288" s="10"/>
      <c r="F288" s="11">
        <f t="shared" si="30"/>
        <v>0</v>
      </c>
      <c r="G288" s="1"/>
      <c r="H288" s="1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</row>
    <row r="289" spans="1:47" s="4" customFormat="1" ht="21.6" customHeight="1" x14ac:dyDescent="0.25">
      <c r="A289" s="12">
        <v>258</v>
      </c>
      <c r="B289" s="72" t="s">
        <v>130</v>
      </c>
      <c r="C289" s="71" t="s">
        <v>27</v>
      </c>
      <c r="D289" s="61">
        <v>798</v>
      </c>
      <c r="E289" s="10"/>
      <c r="F289" s="11">
        <f t="shared" si="30"/>
        <v>0</v>
      </c>
      <c r="G289" s="1"/>
      <c r="H289" s="1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</row>
    <row r="290" spans="1:47" s="4" customFormat="1" ht="21.6" customHeight="1" x14ac:dyDescent="0.25">
      <c r="A290" s="12">
        <v>259</v>
      </c>
      <c r="B290" s="38" t="s">
        <v>61</v>
      </c>
      <c r="C290" s="71" t="s">
        <v>27</v>
      </c>
      <c r="D290" s="61">
        <v>130</v>
      </c>
      <c r="E290" s="10"/>
      <c r="F290" s="11">
        <f t="shared" si="30"/>
        <v>0</v>
      </c>
      <c r="G290" s="1"/>
      <c r="H290" s="1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</row>
    <row r="291" spans="1:47" s="4" customFormat="1" ht="21.6" customHeight="1" x14ac:dyDescent="0.25">
      <c r="A291" s="12">
        <v>260</v>
      </c>
      <c r="B291" s="46" t="s">
        <v>132</v>
      </c>
      <c r="C291" s="71" t="s">
        <v>42</v>
      </c>
      <c r="D291" s="61">
        <v>398</v>
      </c>
      <c r="E291" s="10"/>
      <c r="F291" s="11">
        <f t="shared" si="30"/>
        <v>0</v>
      </c>
      <c r="G291" s="1"/>
      <c r="H291" s="1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</row>
    <row r="292" spans="1:47" s="4" customFormat="1" ht="21.6" customHeight="1" x14ac:dyDescent="0.25">
      <c r="A292" s="12">
        <v>261</v>
      </c>
      <c r="B292" s="46" t="s">
        <v>149</v>
      </c>
      <c r="C292" s="71" t="s">
        <v>42</v>
      </c>
      <c r="D292" s="61">
        <v>164</v>
      </c>
      <c r="E292" s="10"/>
      <c r="F292" s="11">
        <f t="shared" si="30"/>
        <v>0</v>
      </c>
      <c r="G292" s="1"/>
      <c r="H292" s="1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</row>
    <row r="293" spans="1:47" s="4" customFormat="1" ht="10.8" customHeight="1" x14ac:dyDescent="0.25">
      <c r="A293" s="12">
        <v>262</v>
      </c>
      <c r="B293" s="72" t="s">
        <v>133</v>
      </c>
      <c r="C293" s="71" t="s">
        <v>42</v>
      </c>
      <c r="D293" s="61">
        <v>595</v>
      </c>
      <c r="E293" s="10"/>
      <c r="F293" s="11">
        <f t="shared" si="30"/>
        <v>0</v>
      </c>
      <c r="G293" s="1"/>
      <c r="H293" s="1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</row>
    <row r="294" spans="1:47" s="4" customFormat="1" ht="21.6" customHeight="1" x14ac:dyDescent="0.25">
      <c r="A294" s="12">
        <v>263</v>
      </c>
      <c r="B294" s="46" t="s">
        <v>187</v>
      </c>
      <c r="C294" s="71" t="s">
        <v>42</v>
      </c>
      <c r="D294" s="61">
        <v>45</v>
      </c>
      <c r="E294" s="10"/>
      <c r="F294" s="11">
        <f t="shared" si="30"/>
        <v>0</v>
      </c>
      <c r="G294" s="1"/>
      <c r="H294" s="1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</row>
    <row r="295" spans="1:47" s="4" customFormat="1" ht="21.6" customHeight="1" x14ac:dyDescent="0.25">
      <c r="A295" s="12">
        <v>264</v>
      </c>
      <c r="B295" s="39" t="s">
        <v>39</v>
      </c>
      <c r="C295" s="71" t="s">
        <v>42</v>
      </c>
      <c r="D295" s="61">
        <v>579</v>
      </c>
      <c r="E295" s="10"/>
      <c r="F295" s="11">
        <f t="shared" si="30"/>
        <v>0</v>
      </c>
      <c r="G295" s="1"/>
      <c r="H295" s="1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</row>
    <row r="296" spans="1:47" s="4" customFormat="1" ht="10.8" customHeight="1" x14ac:dyDescent="0.25">
      <c r="A296" s="12">
        <v>265</v>
      </c>
      <c r="B296" s="72" t="s">
        <v>150</v>
      </c>
      <c r="C296" s="73" t="s">
        <v>42</v>
      </c>
      <c r="D296" s="61">
        <v>7</v>
      </c>
      <c r="E296" s="10"/>
      <c r="F296" s="11">
        <f t="shared" si="30"/>
        <v>0</v>
      </c>
      <c r="G296" s="1"/>
      <c r="H296" s="1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</row>
    <row r="297" spans="1:47" s="4" customFormat="1" ht="21.6" customHeight="1" x14ac:dyDescent="0.25">
      <c r="A297" s="12">
        <v>266</v>
      </c>
      <c r="B297" s="46" t="s">
        <v>151</v>
      </c>
      <c r="C297" s="73" t="s">
        <v>42</v>
      </c>
      <c r="D297" s="61">
        <v>151</v>
      </c>
      <c r="E297" s="10"/>
      <c r="F297" s="11">
        <f t="shared" si="30"/>
        <v>0</v>
      </c>
      <c r="G297" s="1"/>
      <c r="H297" s="1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</row>
    <row r="298" spans="1:47" s="4" customFormat="1" ht="21.6" customHeight="1" x14ac:dyDescent="0.25">
      <c r="A298" s="12">
        <v>267</v>
      </c>
      <c r="B298" s="46" t="s">
        <v>134</v>
      </c>
      <c r="C298" s="73" t="s">
        <v>42</v>
      </c>
      <c r="D298" s="61">
        <v>332</v>
      </c>
      <c r="E298" s="10"/>
      <c r="F298" s="11">
        <f t="shared" si="30"/>
        <v>0</v>
      </c>
      <c r="G298" s="1"/>
      <c r="H298" s="1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</row>
    <row r="299" spans="1:47" s="4" customFormat="1" ht="10.8" customHeight="1" x14ac:dyDescent="0.25">
      <c r="A299" s="12">
        <v>268</v>
      </c>
      <c r="B299" s="75" t="s">
        <v>152</v>
      </c>
      <c r="C299" s="73" t="s">
        <v>15</v>
      </c>
      <c r="D299" s="61">
        <v>25</v>
      </c>
      <c r="E299" s="10"/>
      <c r="F299" s="11">
        <f>SUM(D299*E299)</f>
        <v>0</v>
      </c>
      <c r="G299" s="1"/>
      <c r="H299" s="1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</row>
    <row r="300" spans="1:47" s="4" customFormat="1" ht="10.8" customHeight="1" x14ac:dyDescent="0.25">
      <c r="A300" s="12">
        <v>269</v>
      </c>
      <c r="B300" s="75" t="s">
        <v>153</v>
      </c>
      <c r="C300" s="73" t="s">
        <v>15</v>
      </c>
      <c r="D300" s="61">
        <v>25</v>
      </c>
      <c r="E300" s="10"/>
      <c r="F300" s="11">
        <f t="shared" si="30"/>
        <v>0</v>
      </c>
      <c r="G300" s="1"/>
      <c r="H300" s="1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</row>
    <row r="301" spans="1:47" s="4" customFormat="1" ht="21.6" customHeight="1" x14ac:dyDescent="0.25">
      <c r="A301" s="12">
        <v>270</v>
      </c>
      <c r="B301" s="46" t="s">
        <v>154</v>
      </c>
      <c r="C301" s="73" t="s">
        <v>42</v>
      </c>
      <c r="D301" s="61">
        <v>133</v>
      </c>
      <c r="E301" s="10"/>
      <c r="F301" s="11">
        <f t="shared" si="30"/>
        <v>0</v>
      </c>
      <c r="G301" s="1"/>
      <c r="H301" s="1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</row>
    <row r="302" spans="1:47" s="4" customFormat="1" ht="21.6" customHeight="1" x14ac:dyDescent="0.25">
      <c r="A302" s="12">
        <v>271</v>
      </c>
      <c r="B302" s="46" t="s">
        <v>155</v>
      </c>
      <c r="C302" s="73" t="s">
        <v>42</v>
      </c>
      <c r="D302" s="61">
        <v>58</v>
      </c>
      <c r="E302" s="10"/>
      <c r="F302" s="11">
        <f t="shared" ref="F302:F307" si="31">SUM(D302*E302)</f>
        <v>0</v>
      </c>
      <c r="G302" s="1"/>
      <c r="H302" s="1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</row>
    <row r="303" spans="1:47" s="4" customFormat="1" ht="21.6" customHeight="1" x14ac:dyDescent="0.25">
      <c r="A303" s="12">
        <v>272</v>
      </c>
      <c r="B303" s="74" t="s">
        <v>47</v>
      </c>
      <c r="C303" s="73" t="s">
        <v>15</v>
      </c>
      <c r="D303" s="61">
        <v>18</v>
      </c>
      <c r="E303" s="10"/>
      <c r="F303" s="11">
        <f t="shared" si="31"/>
        <v>0</v>
      </c>
      <c r="G303" s="1"/>
      <c r="H303" s="1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</row>
    <row r="304" spans="1:47" s="4" customFormat="1" ht="21.6" customHeight="1" x14ac:dyDescent="0.25">
      <c r="A304" s="12">
        <v>273</v>
      </c>
      <c r="B304" s="46" t="s">
        <v>36</v>
      </c>
      <c r="C304" s="32" t="s">
        <v>40</v>
      </c>
      <c r="D304" s="61">
        <v>1</v>
      </c>
      <c r="E304" s="10"/>
      <c r="F304" s="11">
        <f t="shared" si="31"/>
        <v>0</v>
      </c>
      <c r="G304" s="1"/>
      <c r="H304" s="1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</row>
    <row r="305" spans="1:47" s="4" customFormat="1" ht="21.6" customHeight="1" x14ac:dyDescent="0.25">
      <c r="A305" s="12">
        <v>274</v>
      </c>
      <c r="B305" s="45" t="s">
        <v>37</v>
      </c>
      <c r="C305" s="43" t="s">
        <v>40</v>
      </c>
      <c r="D305" s="61">
        <v>1</v>
      </c>
      <c r="E305" s="10"/>
      <c r="F305" s="11">
        <f t="shared" si="31"/>
        <v>0</v>
      </c>
      <c r="G305" s="1"/>
      <c r="H305" s="1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</row>
    <row r="306" spans="1:47" s="4" customFormat="1" ht="10.8" customHeight="1" x14ac:dyDescent="0.25">
      <c r="A306" s="12">
        <v>275</v>
      </c>
      <c r="B306" s="45" t="s">
        <v>35</v>
      </c>
      <c r="C306" s="43" t="s">
        <v>40</v>
      </c>
      <c r="D306" s="61">
        <v>1</v>
      </c>
      <c r="E306" s="10"/>
      <c r="F306" s="11">
        <f t="shared" si="31"/>
        <v>0</v>
      </c>
      <c r="G306" s="1"/>
      <c r="H306" s="1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</row>
    <row r="307" spans="1:47" s="4" customFormat="1" ht="10.8" customHeight="1" x14ac:dyDescent="0.25">
      <c r="A307" s="12">
        <v>276</v>
      </c>
      <c r="B307" s="75" t="s">
        <v>136</v>
      </c>
      <c r="C307" s="76" t="s">
        <v>42</v>
      </c>
      <c r="D307" s="61">
        <v>800</v>
      </c>
      <c r="E307" s="10"/>
      <c r="F307" s="11">
        <f t="shared" si="31"/>
        <v>0</v>
      </c>
      <c r="G307" s="1"/>
      <c r="H307" s="1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</row>
    <row r="308" spans="1:47" s="25" customFormat="1" ht="12.6" customHeight="1" x14ac:dyDescent="0.25">
      <c r="A308" s="106" t="s">
        <v>22</v>
      </c>
      <c r="B308" s="107"/>
      <c r="C308" s="107"/>
      <c r="D308" s="107"/>
      <c r="E308" s="107"/>
      <c r="F308" s="108"/>
      <c r="G308" s="24"/>
      <c r="H308" s="24"/>
    </row>
    <row r="309" spans="1:47" s="25" customFormat="1" ht="10.8" customHeight="1" x14ac:dyDescent="0.25">
      <c r="A309" s="12">
        <v>277</v>
      </c>
      <c r="B309" s="26" t="s">
        <v>33</v>
      </c>
      <c r="C309" s="18" t="s">
        <v>25</v>
      </c>
      <c r="D309" s="27">
        <v>1</v>
      </c>
      <c r="E309" s="28"/>
      <c r="F309" s="11">
        <f t="shared" ref="F309:F310" si="32">SUM(D309*E309)</f>
        <v>0</v>
      </c>
      <c r="G309" s="24"/>
      <c r="H309" s="24"/>
    </row>
    <row r="310" spans="1:47" s="25" customFormat="1" ht="10.8" customHeight="1" x14ac:dyDescent="0.25">
      <c r="A310" s="12">
        <v>278</v>
      </c>
      <c r="B310" s="26" t="s">
        <v>34</v>
      </c>
      <c r="C310" s="18" t="s">
        <v>26</v>
      </c>
      <c r="D310" s="29">
        <v>0.03</v>
      </c>
      <c r="E310" s="28"/>
      <c r="F310" s="11">
        <f t="shared" si="32"/>
        <v>0</v>
      </c>
      <c r="G310" s="24"/>
    </row>
    <row r="311" spans="1:47" s="4" customFormat="1" ht="12.6" customHeight="1" thickBot="1" x14ac:dyDescent="0.3">
      <c r="A311" s="100" t="s">
        <v>115</v>
      </c>
      <c r="B311" s="101"/>
      <c r="C311" s="101"/>
      <c r="D311" s="101"/>
      <c r="E311" s="102"/>
      <c r="F311" s="23">
        <f>SUM(F275:F310)</f>
        <v>0</v>
      </c>
      <c r="G311" s="1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</row>
    <row r="312" spans="1:47" s="4" customFormat="1" ht="12.6" customHeight="1" x14ac:dyDescent="0.25">
      <c r="A312" s="111" t="s">
        <v>165</v>
      </c>
      <c r="B312" s="112"/>
      <c r="C312" s="112"/>
      <c r="D312" s="112"/>
      <c r="E312" s="112"/>
      <c r="F312" s="113"/>
      <c r="G312" s="1"/>
      <c r="H312" s="1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</row>
    <row r="313" spans="1:47" s="4" customFormat="1" ht="10.8" customHeight="1" x14ac:dyDescent="0.25">
      <c r="A313" s="12">
        <v>279</v>
      </c>
      <c r="B313" s="79" t="s">
        <v>171</v>
      </c>
      <c r="C313" s="35" t="s">
        <v>26</v>
      </c>
      <c r="D313" s="28">
        <v>1.29</v>
      </c>
      <c r="E313" s="10"/>
      <c r="F313" s="11">
        <f>SUM(D313*E313)</f>
        <v>0</v>
      </c>
      <c r="G313" s="1"/>
      <c r="H313" s="1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</row>
    <row r="314" spans="1:47" s="4" customFormat="1" ht="10.8" customHeight="1" x14ac:dyDescent="0.25">
      <c r="A314" s="12">
        <v>280</v>
      </c>
      <c r="B314" s="79" t="s">
        <v>188</v>
      </c>
      <c r="C314" s="35" t="s">
        <v>26</v>
      </c>
      <c r="D314" s="28">
        <v>0.11000000000000001</v>
      </c>
      <c r="E314" s="10"/>
      <c r="F314" s="11">
        <f t="shared" ref="F314:F334" si="33">SUM(D314*E314)</f>
        <v>0</v>
      </c>
      <c r="G314" s="1"/>
      <c r="H314" s="1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</row>
    <row r="315" spans="1:47" s="4" customFormat="1" ht="21.6" customHeight="1" x14ac:dyDescent="0.25">
      <c r="A315" s="12">
        <v>281</v>
      </c>
      <c r="B315" s="20" t="s">
        <v>173</v>
      </c>
      <c r="C315" s="35" t="s">
        <v>54</v>
      </c>
      <c r="D315" s="28">
        <v>0.28000000000000003</v>
      </c>
      <c r="E315" s="10"/>
      <c r="F315" s="11">
        <f t="shared" si="33"/>
        <v>0</v>
      </c>
      <c r="G315" s="1"/>
      <c r="H315" s="1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</row>
    <row r="316" spans="1:47" s="4" customFormat="1" ht="21.6" customHeight="1" x14ac:dyDescent="0.25">
      <c r="A316" s="12">
        <v>282</v>
      </c>
      <c r="B316" s="37" t="s">
        <v>174</v>
      </c>
      <c r="C316" s="35" t="s">
        <v>54</v>
      </c>
      <c r="D316" s="28">
        <v>0.28000000000000003</v>
      </c>
      <c r="E316" s="10"/>
      <c r="F316" s="11">
        <f t="shared" si="33"/>
        <v>0</v>
      </c>
      <c r="G316" s="1"/>
      <c r="H316" s="1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</row>
    <row r="317" spans="1:47" s="4" customFormat="1" ht="10.8" customHeight="1" x14ac:dyDescent="0.25">
      <c r="A317" s="12">
        <v>283</v>
      </c>
      <c r="B317" s="83" t="s">
        <v>88</v>
      </c>
      <c r="C317" s="35" t="s">
        <v>14</v>
      </c>
      <c r="D317" s="84">
        <v>5</v>
      </c>
      <c r="E317" s="10"/>
      <c r="F317" s="11">
        <f t="shared" si="33"/>
        <v>0</v>
      </c>
      <c r="G317" s="1"/>
      <c r="H317" s="1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</row>
    <row r="318" spans="1:47" s="4" customFormat="1" ht="10.8" customHeight="1" x14ac:dyDescent="0.25">
      <c r="A318" s="12">
        <v>284</v>
      </c>
      <c r="B318" s="88" t="s">
        <v>47</v>
      </c>
      <c r="C318" s="35" t="s">
        <v>15</v>
      </c>
      <c r="D318" s="84">
        <v>9</v>
      </c>
      <c r="E318" s="10"/>
      <c r="F318" s="11">
        <f t="shared" si="33"/>
        <v>0</v>
      </c>
      <c r="G318" s="1"/>
      <c r="H318" s="1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</row>
    <row r="319" spans="1:47" s="4" customFormat="1" ht="10.8" customHeight="1" x14ac:dyDescent="0.25">
      <c r="A319" s="12">
        <v>285</v>
      </c>
      <c r="B319" s="79" t="s">
        <v>48</v>
      </c>
      <c r="C319" s="35" t="s">
        <v>15</v>
      </c>
      <c r="D319" s="84">
        <v>22</v>
      </c>
      <c r="E319" s="10"/>
      <c r="F319" s="11">
        <f t="shared" si="33"/>
        <v>0</v>
      </c>
      <c r="G319" s="1"/>
      <c r="H319" s="1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</row>
    <row r="320" spans="1:47" s="4" customFormat="1" ht="10.8" customHeight="1" x14ac:dyDescent="0.25">
      <c r="A320" s="12">
        <v>286</v>
      </c>
      <c r="B320" s="85" t="s">
        <v>175</v>
      </c>
      <c r="C320" s="35" t="s">
        <v>95</v>
      </c>
      <c r="D320" s="84">
        <v>1</v>
      </c>
      <c r="E320" s="10"/>
      <c r="F320" s="11">
        <f t="shared" si="33"/>
        <v>0</v>
      </c>
      <c r="G320" s="1"/>
      <c r="H320" s="1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</row>
    <row r="321" spans="1:47" s="4" customFormat="1" ht="10.8" customHeight="1" x14ac:dyDescent="0.25">
      <c r="A321" s="12">
        <v>287</v>
      </c>
      <c r="B321" s="85" t="s">
        <v>189</v>
      </c>
      <c r="C321" s="35" t="s">
        <v>95</v>
      </c>
      <c r="D321" s="84">
        <v>2</v>
      </c>
      <c r="E321" s="10"/>
      <c r="F321" s="11">
        <f t="shared" si="33"/>
        <v>0</v>
      </c>
      <c r="G321" s="1"/>
      <c r="H321" s="1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</row>
    <row r="322" spans="1:47" s="34" customFormat="1" ht="10.8" customHeight="1" x14ac:dyDescent="0.25">
      <c r="A322" s="12">
        <v>288</v>
      </c>
      <c r="B322" s="83" t="s">
        <v>176</v>
      </c>
      <c r="C322" s="35" t="s">
        <v>177</v>
      </c>
      <c r="D322" s="84">
        <v>4</v>
      </c>
      <c r="E322" s="10"/>
      <c r="F322" s="11">
        <f t="shared" si="33"/>
        <v>0</v>
      </c>
      <c r="G322" s="33"/>
      <c r="H322" s="33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</row>
    <row r="323" spans="1:47" s="4" customFormat="1" ht="10.8" customHeight="1" x14ac:dyDescent="0.25">
      <c r="A323" s="12">
        <v>289</v>
      </c>
      <c r="B323" s="83" t="s">
        <v>178</v>
      </c>
      <c r="C323" s="35" t="s">
        <v>15</v>
      </c>
      <c r="D323" s="84">
        <v>9</v>
      </c>
      <c r="E323" s="10"/>
      <c r="F323" s="11">
        <f t="shared" si="33"/>
        <v>0</v>
      </c>
      <c r="G323" s="1"/>
      <c r="H323" s="1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</row>
    <row r="324" spans="1:47" s="4" customFormat="1" ht="10.8" customHeight="1" x14ac:dyDescent="0.25">
      <c r="A324" s="12">
        <v>290</v>
      </c>
      <c r="B324" s="83" t="s">
        <v>190</v>
      </c>
      <c r="C324" s="35" t="s">
        <v>15</v>
      </c>
      <c r="D324" s="84">
        <v>10</v>
      </c>
      <c r="E324" s="10"/>
      <c r="F324" s="11">
        <f t="shared" si="33"/>
        <v>0</v>
      </c>
      <c r="G324" s="1"/>
      <c r="H324" s="1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</row>
    <row r="325" spans="1:47" s="4" customFormat="1" ht="10.8" customHeight="1" x14ac:dyDescent="0.25">
      <c r="A325" s="12">
        <v>291</v>
      </c>
      <c r="B325" s="83" t="s">
        <v>191</v>
      </c>
      <c r="C325" s="35" t="s">
        <v>15</v>
      </c>
      <c r="D325" s="84">
        <v>38</v>
      </c>
      <c r="E325" s="10"/>
      <c r="F325" s="11">
        <f t="shared" si="33"/>
        <v>0</v>
      </c>
      <c r="G325" s="1"/>
      <c r="H325" s="1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</row>
    <row r="326" spans="1:47" s="4" customFormat="1" ht="21.6" customHeight="1" x14ac:dyDescent="0.25">
      <c r="A326" s="12">
        <v>292</v>
      </c>
      <c r="B326" s="37" t="s">
        <v>192</v>
      </c>
      <c r="C326" s="90" t="s">
        <v>14</v>
      </c>
      <c r="D326" s="91">
        <v>2</v>
      </c>
      <c r="E326" s="10"/>
      <c r="F326" s="11">
        <f t="shared" si="33"/>
        <v>0</v>
      </c>
      <c r="G326" s="1"/>
      <c r="H326" s="1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</row>
    <row r="327" spans="1:47" s="4" customFormat="1" ht="10.8" customHeight="1" x14ac:dyDescent="0.25">
      <c r="A327" s="12">
        <v>293</v>
      </c>
      <c r="B327" s="83" t="s">
        <v>193</v>
      </c>
      <c r="C327" s="90" t="s">
        <v>14</v>
      </c>
      <c r="D327" s="84">
        <v>2</v>
      </c>
      <c r="E327" s="10"/>
      <c r="F327" s="11">
        <f t="shared" si="33"/>
        <v>0</v>
      </c>
      <c r="G327" s="1"/>
      <c r="H327" s="1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</row>
    <row r="328" spans="1:47" s="4" customFormat="1" ht="10.8" customHeight="1" x14ac:dyDescent="0.25">
      <c r="A328" s="12">
        <v>294</v>
      </c>
      <c r="B328" s="37" t="s">
        <v>194</v>
      </c>
      <c r="C328" s="35" t="s">
        <v>177</v>
      </c>
      <c r="D328" s="91">
        <v>270</v>
      </c>
      <c r="E328" s="10"/>
      <c r="F328" s="11">
        <f t="shared" si="33"/>
        <v>0</v>
      </c>
      <c r="G328" s="1"/>
      <c r="H328" s="1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  <c r="AU328" s="16"/>
    </row>
    <row r="329" spans="1:47" s="4" customFormat="1" ht="10.8" customHeight="1" x14ac:dyDescent="0.25">
      <c r="A329" s="12">
        <v>295</v>
      </c>
      <c r="B329" s="92" t="s">
        <v>195</v>
      </c>
      <c r="C329" s="35" t="s">
        <v>14</v>
      </c>
      <c r="D329" s="84">
        <v>2</v>
      </c>
      <c r="E329" s="10"/>
      <c r="F329" s="11">
        <f t="shared" si="33"/>
        <v>0</v>
      </c>
      <c r="G329" s="1"/>
      <c r="H329" s="1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  <c r="AU329" s="16"/>
    </row>
    <row r="330" spans="1:47" s="4" customFormat="1" ht="10.8" customHeight="1" x14ac:dyDescent="0.25">
      <c r="A330" s="12">
        <v>296</v>
      </c>
      <c r="B330" s="93" t="s">
        <v>196</v>
      </c>
      <c r="C330" s="35" t="s">
        <v>27</v>
      </c>
      <c r="D330" s="84">
        <v>12</v>
      </c>
      <c r="E330" s="10"/>
      <c r="F330" s="11">
        <f t="shared" si="33"/>
        <v>0</v>
      </c>
      <c r="G330" s="1"/>
      <c r="H330" s="1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  <c r="AU330" s="16"/>
    </row>
    <row r="331" spans="1:47" s="4" customFormat="1" ht="21.6" customHeight="1" x14ac:dyDescent="0.25">
      <c r="A331" s="12">
        <v>297</v>
      </c>
      <c r="B331" s="94" t="s">
        <v>197</v>
      </c>
      <c r="C331" s="35" t="s">
        <v>42</v>
      </c>
      <c r="D331" s="84">
        <v>460</v>
      </c>
      <c r="E331" s="10"/>
      <c r="F331" s="11">
        <f t="shared" si="33"/>
        <v>0</v>
      </c>
      <c r="G331" s="1"/>
      <c r="H331" s="1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  <c r="AU331" s="16"/>
    </row>
    <row r="332" spans="1:47" s="4" customFormat="1" ht="10.8" customHeight="1" x14ac:dyDescent="0.25">
      <c r="A332" s="12">
        <v>298</v>
      </c>
      <c r="B332" s="95" t="s">
        <v>198</v>
      </c>
      <c r="C332" s="35" t="s">
        <v>27</v>
      </c>
      <c r="D332" s="84">
        <v>49</v>
      </c>
      <c r="E332" s="10"/>
      <c r="F332" s="11">
        <f t="shared" si="33"/>
        <v>0</v>
      </c>
      <c r="G332" s="1"/>
      <c r="H332" s="1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  <c r="AU332" s="16"/>
    </row>
    <row r="333" spans="1:47" s="4" customFormat="1" ht="10.8" customHeight="1" x14ac:dyDescent="0.25">
      <c r="A333" s="12">
        <v>299</v>
      </c>
      <c r="B333" s="95" t="s">
        <v>199</v>
      </c>
      <c r="C333" s="35" t="s">
        <v>27</v>
      </c>
      <c r="D333" s="84">
        <v>15</v>
      </c>
      <c r="E333" s="10"/>
      <c r="F333" s="11">
        <f t="shared" si="33"/>
        <v>0</v>
      </c>
      <c r="G333" s="1"/>
      <c r="H333" s="1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  <c r="AU333" s="16"/>
    </row>
    <row r="334" spans="1:47" s="4" customFormat="1" ht="21.6" customHeight="1" x14ac:dyDescent="0.25">
      <c r="A334" s="12">
        <v>300</v>
      </c>
      <c r="B334" s="37" t="s">
        <v>200</v>
      </c>
      <c r="C334" s="90" t="s">
        <v>14</v>
      </c>
      <c r="D334" s="91">
        <v>2</v>
      </c>
      <c r="E334" s="10"/>
      <c r="F334" s="11">
        <f t="shared" si="33"/>
        <v>0</v>
      </c>
      <c r="G334" s="1"/>
      <c r="H334" s="1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  <c r="AU334" s="16"/>
    </row>
    <row r="335" spans="1:47" s="4" customFormat="1" ht="42" customHeight="1" x14ac:dyDescent="0.25">
      <c r="A335" s="12">
        <v>301</v>
      </c>
      <c r="B335" s="37" t="s">
        <v>201</v>
      </c>
      <c r="C335" s="35" t="s">
        <v>14</v>
      </c>
      <c r="D335" s="84">
        <v>1</v>
      </c>
      <c r="E335" s="10"/>
      <c r="F335" s="11">
        <f>SUM(D335*E335)</f>
        <v>0</v>
      </c>
      <c r="G335" s="1"/>
      <c r="H335" s="1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  <c r="AU335" s="16"/>
    </row>
    <row r="336" spans="1:47" s="4" customFormat="1" ht="10.8" customHeight="1" x14ac:dyDescent="0.25">
      <c r="A336" s="12">
        <v>302</v>
      </c>
      <c r="B336" s="83" t="s">
        <v>202</v>
      </c>
      <c r="C336" s="35" t="s">
        <v>42</v>
      </c>
      <c r="D336" s="84">
        <v>135</v>
      </c>
      <c r="E336" s="10"/>
      <c r="F336" s="11">
        <f t="shared" ref="F336:F343" si="34">SUM(D336*E336)</f>
        <v>0</v>
      </c>
      <c r="G336" s="1"/>
      <c r="H336" s="1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  <c r="AU336" s="16"/>
    </row>
    <row r="337" spans="1:47" s="4" customFormat="1" ht="42" customHeight="1" x14ac:dyDescent="0.25">
      <c r="A337" s="12">
        <v>303</v>
      </c>
      <c r="B337" s="37" t="s">
        <v>203</v>
      </c>
      <c r="C337" s="35" t="s">
        <v>14</v>
      </c>
      <c r="D337" s="84">
        <v>1</v>
      </c>
      <c r="E337" s="10"/>
      <c r="F337" s="11">
        <f t="shared" si="34"/>
        <v>0</v>
      </c>
      <c r="G337" s="1"/>
      <c r="H337" s="1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  <c r="AU337" s="16"/>
    </row>
    <row r="338" spans="1:47" s="4" customFormat="1" ht="10.8" customHeight="1" x14ac:dyDescent="0.25">
      <c r="A338" s="12">
        <v>304</v>
      </c>
      <c r="B338" s="83" t="s">
        <v>219</v>
      </c>
      <c r="C338" s="35" t="s">
        <v>42</v>
      </c>
      <c r="D338" s="84">
        <v>100</v>
      </c>
      <c r="E338" s="10"/>
      <c r="F338" s="11">
        <f t="shared" si="34"/>
        <v>0</v>
      </c>
      <c r="G338" s="1"/>
      <c r="H338" s="1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  <c r="AU338" s="16"/>
    </row>
    <row r="339" spans="1:47" s="4" customFormat="1" ht="32.4" customHeight="1" x14ac:dyDescent="0.25">
      <c r="A339" s="12">
        <v>305</v>
      </c>
      <c r="B339" s="37" t="s">
        <v>204</v>
      </c>
      <c r="C339" s="35" t="s">
        <v>177</v>
      </c>
      <c r="D339" s="84">
        <v>270</v>
      </c>
      <c r="E339" s="10"/>
      <c r="F339" s="11">
        <f t="shared" si="34"/>
        <v>0</v>
      </c>
      <c r="G339" s="1"/>
      <c r="H339" s="1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  <c r="AU339" s="16"/>
    </row>
    <row r="340" spans="1:47" s="4" customFormat="1" ht="32.4" customHeight="1" x14ac:dyDescent="0.25">
      <c r="A340" s="12">
        <v>306</v>
      </c>
      <c r="B340" s="37" t="s">
        <v>205</v>
      </c>
      <c r="C340" s="35" t="s">
        <v>42</v>
      </c>
      <c r="D340" s="84">
        <v>215</v>
      </c>
      <c r="E340" s="10"/>
      <c r="F340" s="11">
        <f t="shared" si="34"/>
        <v>0</v>
      </c>
      <c r="G340" s="1"/>
      <c r="H340" s="1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  <c r="AT340" s="16"/>
      <c r="AU340" s="16"/>
    </row>
    <row r="341" spans="1:47" s="4" customFormat="1" ht="21.6" customHeight="1" x14ac:dyDescent="0.25">
      <c r="A341" s="12">
        <v>307</v>
      </c>
      <c r="B341" s="37" t="s">
        <v>206</v>
      </c>
      <c r="C341" s="35" t="s">
        <v>27</v>
      </c>
      <c r="D341" s="84">
        <v>22</v>
      </c>
      <c r="E341" s="10"/>
      <c r="F341" s="11">
        <f t="shared" si="34"/>
        <v>0</v>
      </c>
      <c r="G341" s="1"/>
      <c r="H341" s="1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  <c r="AU341" s="16"/>
    </row>
    <row r="342" spans="1:47" s="4" customFormat="1" ht="10.8" customHeight="1" x14ac:dyDescent="0.25">
      <c r="A342" s="12">
        <v>308</v>
      </c>
      <c r="B342" s="83" t="s">
        <v>207</v>
      </c>
      <c r="C342" s="35" t="s">
        <v>14</v>
      </c>
      <c r="D342" s="84">
        <v>2</v>
      </c>
      <c r="E342" s="10"/>
      <c r="F342" s="11">
        <f t="shared" si="34"/>
        <v>0</v>
      </c>
      <c r="G342" s="1"/>
      <c r="H342" s="1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  <c r="AT342" s="16"/>
      <c r="AU342" s="16"/>
    </row>
    <row r="343" spans="1:47" s="4" customFormat="1" ht="10.8" customHeight="1" x14ac:dyDescent="0.25">
      <c r="A343" s="12">
        <v>309</v>
      </c>
      <c r="B343" s="37" t="s">
        <v>208</v>
      </c>
      <c r="C343" s="35" t="s">
        <v>14</v>
      </c>
      <c r="D343" s="84">
        <v>16</v>
      </c>
      <c r="E343" s="10"/>
      <c r="F343" s="11">
        <f t="shared" si="34"/>
        <v>0</v>
      </c>
      <c r="G343" s="1"/>
      <c r="H343" s="1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  <c r="AT343" s="16"/>
      <c r="AU343" s="16"/>
    </row>
    <row r="344" spans="1:47" s="4" customFormat="1" ht="21.6" customHeight="1" x14ac:dyDescent="0.25">
      <c r="A344" s="12">
        <v>310</v>
      </c>
      <c r="B344" s="37" t="s">
        <v>209</v>
      </c>
      <c r="C344" s="35" t="s">
        <v>42</v>
      </c>
      <c r="D344" s="84">
        <v>800</v>
      </c>
      <c r="E344" s="10"/>
      <c r="F344" s="11">
        <f t="shared" ref="F344:F373" si="35">SUM(D344*E344)</f>
        <v>0</v>
      </c>
      <c r="G344" s="1"/>
      <c r="H344" s="1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  <c r="AU344" s="16"/>
    </row>
    <row r="345" spans="1:47" s="4" customFormat="1" ht="21.6" customHeight="1" x14ac:dyDescent="0.25">
      <c r="A345" s="12">
        <v>311</v>
      </c>
      <c r="B345" s="37" t="s">
        <v>117</v>
      </c>
      <c r="C345" s="35" t="s">
        <v>15</v>
      </c>
      <c r="D345" s="84">
        <v>6443</v>
      </c>
      <c r="E345" s="10"/>
      <c r="F345" s="11">
        <f t="shared" si="35"/>
        <v>0</v>
      </c>
      <c r="G345" s="1"/>
      <c r="H345" s="1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  <c r="AT345" s="16"/>
      <c r="AU345" s="16"/>
    </row>
    <row r="346" spans="1:47" s="4" customFormat="1" ht="10.8" customHeight="1" x14ac:dyDescent="0.25">
      <c r="A346" s="12">
        <v>312</v>
      </c>
      <c r="B346" s="37" t="s">
        <v>118</v>
      </c>
      <c r="C346" s="35" t="s">
        <v>14</v>
      </c>
      <c r="D346" s="84">
        <v>33</v>
      </c>
      <c r="E346" s="10"/>
      <c r="F346" s="11">
        <f t="shared" si="35"/>
        <v>0</v>
      </c>
      <c r="G346" s="1"/>
      <c r="H346" s="1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  <c r="AT346" s="16"/>
      <c r="AU346" s="16"/>
    </row>
    <row r="347" spans="1:47" s="4" customFormat="1" ht="21.6" customHeight="1" x14ac:dyDescent="0.25">
      <c r="A347" s="12">
        <v>313</v>
      </c>
      <c r="B347" s="85" t="s">
        <v>210</v>
      </c>
      <c r="C347" s="35" t="s">
        <v>27</v>
      </c>
      <c r="D347" s="84">
        <v>220</v>
      </c>
      <c r="E347" s="10"/>
      <c r="F347" s="11">
        <f t="shared" si="35"/>
        <v>0</v>
      </c>
      <c r="G347" s="1"/>
      <c r="H347" s="1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  <c r="AT347" s="16"/>
      <c r="AU347" s="16"/>
    </row>
    <row r="348" spans="1:47" s="4" customFormat="1" ht="21.6" customHeight="1" x14ac:dyDescent="0.25">
      <c r="A348" s="12">
        <v>314</v>
      </c>
      <c r="B348" s="96" t="s">
        <v>61</v>
      </c>
      <c r="C348" s="35" t="s">
        <v>27</v>
      </c>
      <c r="D348" s="84">
        <v>120</v>
      </c>
      <c r="E348" s="10"/>
      <c r="F348" s="11">
        <f t="shared" si="35"/>
        <v>0</v>
      </c>
      <c r="G348" s="1"/>
      <c r="H348" s="1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6"/>
      <c r="AR348" s="16"/>
      <c r="AS348" s="16"/>
      <c r="AT348" s="16"/>
      <c r="AU348" s="16"/>
    </row>
    <row r="349" spans="1:47" s="4" customFormat="1" ht="21.6" customHeight="1" x14ac:dyDescent="0.25">
      <c r="A349" s="12">
        <v>315</v>
      </c>
      <c r="B349" s="85" t="s">
        <v>181</v>
      </c>
      <c r="C349" s="35" t="s">
        <v>27</v>
      </c>
      <c r="D349" s="84">
        <v>3791</v>
      </c>
      <c r="E349" s="10"/>
      <c r="F349" s="11">
        <f t="shared" si="35"/>
        <v>0</v>
      </c>
      <c r="G349" s="1"/>
      <c r="H349" s="1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  <c r="AL349" s="16"/>
      <c r="AM349" s="16"/>
      <c r="AN349" s="16"/>
      <c r="AO349" s="16"/>
      <c r="AP349" s="16"/>
      <c r="AQ349" s="16"/>
      <c r="AR349" s="16"/>
      <c r="AS349" s="16"/>
      <c r="AT349" s="16"/>
      <c r="AU349" s="16"/>
    </row>
    <row r="350" spans="1:47" s="4" customFormat="1" ht="10.8" customHeight="1" x14ac:dyDescent="0.25">
      <c r="A350" s="12">
        <v>316</v>
      </c>
      <c r="B350" s="85" t="s">
        <v>182</v>
      </c>
      <c r="C350" s="86" t="s">
        <v>42</v>
      </c>
      <c r="D350" s="84">
        <v>37908</v>
      </c>
      <c r="E350" s="10"/>
      <c r="F350" s="11">
        <f t="shared" si="35"/>
        <v>0</v>
      </c>
      <c r="G350" s="1"/>
      <c r="H350" s="1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  <c r="AL350" s="16"/>
      <c r="AM350" s="16"/>
      <c r="AN350" s="16"/>
      <c r="AO350" s="16"/>
      <c r="AP350" s="16"/>
      <c r="AQ350" s="16"/>
      <c r="AR350" s="16"/>
      <c r="AS350" s="16"/>
      <c r="AT350" s="16"/>
      <c r="AU350" s="16"/>
    </row>
    <row r="351" spans="1:47" s="4" customFormat="1" ht="21.6" customHeight="1" x14ac:dyDescent="0.25">
      <c r="A351" s="12">
        <v>317</v>
      </c>
      <c r="B351" s="20" t="s">
        <v>139</v>
      </c>
      <c r="C351" s="35" t="s">
        <v>177</v>
      </c>
      <c r="D351" s="84">
        <v>4463</v>
      </c>
      <c r="E351" s="10"/>
      <c r="F351" s="11">
        <f t="shared" si="35"/>
        <v>0</v>
      </c>
      <c r="G351" s="1"/>
      <c r="H351" s="1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16"/>
      <c r="AS351" s="16"/>
      <c r="AT351" s="16"/>
      <c r="AU351" s="16"/>
    </row>
    <row r="352" spans="1:47" s="4" customFormat="1" ht="21.6" customHeight="1" x14ac:dyDescent="0.25">
      <c r="A352" s="12">
        <v>318</v>
      </c>
      <c r="B352" s="40" t="s">
        <v>51</v>
      </c>
      <c r="C352" s="35" t="s">
        <v>14</v>
      </c>
      <c r="D352" s="84">
        <v>11</v>
      </c>
      <c r="E352" s="10"/>
      <c r="F352" s="11">
        <f t="shared" si="35"/>
        <v>0</v>
      </c>
      <c r="G352" s="1"/>
      <c r="H352" s="1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  <c r="AL352" s="16"/>
      <c r="AM352" s="16"/>
      <c r="AN352" s="16"/>
      <c r="AO352" s="16"/>
      <c r="AP352" s="16"/>
      <c r="AQ352" s="16"/>
      <c r="AR352" s="16"/>
      <c r="AS352" s="16"/>
      <c r="AT352" s="16"/>
      <c r="AU352" s="16"/>
    </row>
    <row r="353" spans="1:47" s="4" customFormat="1" ht="10.8" customHeight="1" x14ac:dyDescent="0.25">
      <c r="A353" s="12">
        <v>319</v>
      </c>
      <c r="B353" s="87" t="s">
        <v>184</v>
      </c>
      <c r="C353" s="35" t="s">
        <v>177</v>
      </c>
      <c r="D353" s="84">
        <v>319</v>
      </c>
      <c r="E353" s="10"/>
      <c r="F353" s="11">
        <f t="shared" si="35"/>
        <v>0</v>
      </c>
      <c r="G353" s="1"/>
      <c r="H353" s="1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  <c r="AL353" s="16"/>
      <c r="AM353" s="16"/>
      <c r="AN353" s="16"/>
      <c r="AO353" s="16"/>
      <c r="AP353" s="16"/>
      <c r="AQ353" s="16"/>
      <c r="AR353" s="16"/>
      <c r="AS353" s="16"/>
      <c r="AT353" s="16"/>
      <c r="AU353" s="16"/>
    </row>
    <row r="354" spans="1:47" s="4" customFormat="1" ht="21.6" customHeight="1" x14ac:dyDescent="0.25">
      <c r="A354" s="12">
        <v>320</v>
      </c>
      <c r="B354" s="39" t="s">
        <v>39</v>
      </c>
      <c r="C354" s="35" t="s">
        <v>211</v>
      </c>
      <c r="D354" s="84">
        <v>1595</v>
      </c>
      <c r="E354" s="10"/>
      <c r="F354" s="11">
        <f t="shared" si="35"/>
        <v>0</v>
      </c>
      <c r="G354" s="1"/>
      <c r="H354" s="1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H354" s="16"/>
      <c r="AI354" s="16"/>
      <c r="AJ354" s="16"/>
      <c r="AK354" s="16"/>
      <c r="AL354" s="16"/>
      <c r="AM354" s="16"/>
      <c r="AN354" s="16"/>
      <c r="AO354" s="16"/>
      <c r="AP354" s="16"/>
      <c r="AQ354" s="16"/>
      <c r="AR354" s="16"/>
      <c r="AS354" s="16"/>
      <c r="AT354" s="16"/>
      <c r="AU354" s="16"/>
    </row>
    <row r="355" spans="1:47" s="4" customFormat="1" ht="21.6" customHeight="1" x14ac:dyDescent="0.25">
      <c r="A355" s="12">
        <v>321</v>
      </c>
      <c r="B355" s="39" t="s">
        <v>137</v>
      </c>
      <c r="C355" s="35" t="s">
        <v>177</v>
      </c>
      <c r="D355" s="84">
        <v>160</v>
      </c>
      <c r="E355" s="10"/>
      <c r="F355" s="11">
        <f t="shared" si="35"/>
        <v>0</v>
      </c>
      <c r="G355" s="1"/>
      <c r="H355" s="1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16"/>
      <c r="AM355" s="16"/>
      <c r="AN355" s="16"/>
      <c r="AO355" s="16"/>
      <c r="AP355" s="16"/>
      <c r="AQ355" s="16"/>
      <c r="AR355" s="16"/>
      <c r="AS355" s="16"/>
      <c r="AT355" s="16"/>
      <c r="AU355" s="16"/>
    </row>
    <row r="356" spans="1:47" s="4" customFormat="1" ht="21.6" customHeight="1" x14ac:dyDescent="0.25">
      <c r="A356" s="12">
        <v>322</v>
      </c>
      <c r="B356" s="89" t="s">
        <v>212</v>
      </c>
      <c r="C356" s="35" t="s">
        <v>14</v>
      </c>
      <c r="D356" s="84">
        <v>19</v>
      </c>
      <c r="E356" s="10"/>
      <c r="F356" s="11">
        <f t="shared" si="35"/>
        <v>0</v>
      </c>
      <c r="G356" s="1"/>
      <c r="H356" s="1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6"/>
      <c r="AR356" s="16"/>
      <c r="AS356" s="16"/>
      <c r="AT356" s="16"/>
      <c r="AU356" s="16"/>
    </row>
    <row r="357" spans="1:47" s="4" customFormat="1" ht="10.8" customHeight="1" x14ac:dyDescent="0.25">
      <c r="A357" s="12">
        <v>323</v>
      </c>
      <c r="B357" s="87" t="s">
        <v>184</v>
      </c>
      <c r="C357" s="35" t="s">
        <v>177</v>
      </c>
      <c r="D357" s="84">
        <v>190</v>
      </c>
      <c r="E357" s="10"/>
      <c r="F357" s="11">
        <f t="shared" si="35"/>
        <v>0</v>
      </c>
      <c r="G357" s="1"/>
      <c r="H357" s="1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6"/>
      <c r="AQ357" s="16"/>
      <c r="AR357" s="16"/>
      <c r="AS357" s="16"/>
      <c r="AT357" s="16"/>
      <c r="AU357" s="16"/>
    </row>
    <row r="358" spans="1:47" s="4" customFormat="1" ht="21.6" customHeight="1" x14ac:dyDescent="0.25">
      <c r="A358" s="12">
        <v>324</v>
      </c>
      <c r="B358" s="39" t="s">
        <v>137</v>
      </c>
      <c r="C358" s="35" t="s">
        <v>177</v>
      </c>
      <c r="D358" s="84">
        <v>114</v>
      </c>
      <c r="E358" s="10"/>
      <c r="F358" s="11">
        <f t="shared" si="35"/>
        <v>0</v>
      </c>
      <c r="G358" s="1"/>
      <c r="H358" s="1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6"/>
      <c r="AR358" s="16"/>
      <c r="AS358" s="16"/>
      <c r="AT358" s="16"/>
      <c r="AU358" s="16"/>
    </row>
    <row r="359" spans="1:47" s="4" customFormat="1" ht="21.6" customHeight="1" x14ac:dyDescent="0.25">
      <c r="A359" s="12">
        <v>325</v>
      </c>
      <c r="B359" s="89" t="s">
        <v>213</v>
      </c>
      <c r="C359" s="35" t="s">
        <v>14</v>
      </c>
      <c r="D359" s="84">
        <v>1</v>
      </c>
      <c r="E359" s="10"/>
      <c r="F359" s="11">
        <f t="shared" si="35"/>
        <v>0</v>
      </c>
      <c r="G359" s="1"/>
      <c r="H359" s="1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  <c r="AL359" s="16"/>
      <c r="AM359" s="16"/>
      <c r="AN359" s="16"/>
      <c r="AO359" s="16"/>
      <c r="AP359" s="16"/>
      <c r="AQ359" s="16"/>
      <c r="AR359" s="16"/>
      <c r="AS359" s="16"/>
      <c r="AT359" s="16"/>
      <c r="AU359" s="16"/>
    </row>
    <row r="360" spans="1:47" s="4" customFormat="1" ht="10.8" customHeight="1" x14ac:dyDescent="0.25">
      <c r="A360" s="12">
        <v>326</v>
      </c>
      <c r="B360" s="87" t="s">
        <v>185</v>
      </c>
      <c r="C360" s="35" t="s">
        <v>177</v>
      </c>
      <c r="D360" s="84">
        <v>42</v>
      </c>
      <c r="E360" s="10"/>
      <c r="F360" s="11">
        <f t="shared" si="35"/>
        <v>0</v>
      </c>
      <c r="G360" s="1"/>
      <c r="H360" s="1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  <c r="AI360" s="16"/>
      <c r="AJ360" s="16"/>
      <c r="AK360" s="16"/>
      <c r="AL360" s="16"/>
      <c r="AM360" s="16"/>
      <c r="AN360" s="16"/>
      <c r="AO360" s="16"/>
      <c r="AP360" s="16"/>
      <c r="AQ360" s="16"/>
      <c r="AR360" s="16"/>
      <c r="AS360" s="16"/>
      <c r="AT360" s="16"/>
      <c r="AU360" s="16"/>
    </row>
    <row r="361" spans="1:47" s="4" customFormat="1" ht="21.6" customHeight="1" x14ac:dyDescent="0.25">
      <c r="A361" s="12">
        <v>327</v>
      </c>
      <c r="B361" s="39" t="s">
        <v>137</v>
      </c>
      <c r="C361" s="35" t="s">
        <v>177</v>
      </c>
      <c r="D361" s="84">
        <v>57</v>
      </c>
      <c r="E361" s="10"/>
      <c r="F361" s="11">
        <f t="shared" si="35"/>
        <v>0</v>
      </c>
      <c r="G361" s="1"/>
      <c r="H361" s="1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F361" s="16"/>
      <c r="AG361" s="16"/>
      <c r="AH361" s="16"/>
      <c r="AI361" s="16"/>
      <c r="AJ361" s="16"/>
      <c r="AK361" s="16"/>
      <c r="AL361" s="16"/>
      <c r="AM361" s="16"/>
      <c r="AN361" s="16"/>
      <c r="AO361" s="16"/>
      <c r="AP361" s="16"/>
      <c r="AQ361" s="16"/>
      <c r="AR361" s="16"/>
      <c r="AS361" s="16"/>
      <c r="AT361" s="16"/>
      <c r="AU361" s="16"/>
    </row>
    <row r="362" spans="1:47" s="4" customFormat="1" ht="21.6" customHeight="1" x14ac:dyDescent="0.25">
      <c r="A362" s="12">
        <v>328</v>
      </c>
      <c r="B362" s="89" t="s">
        <v>214</v>
      </c>
      <c r="C362" s="35" t="s">
        <v>14</v>
      </c>
      <c r="D362" s="84">
        <v>1</v>
      </c>
      <c r="E362" s="10"/>
      <c r="F362" s="11">
        <f t="shared" si="35"/>
        <v>0</v>
      </c>
      <c r="G362" s="1"/>
      <c r="H362" s="1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  <c r="AI362" s="16"/>
      <c r="AJ362" s="16"/>
      <c r="AK362" s="16"/>
      <c r="AL362" s="16"/>
      <c r="AM362" s="16"/>
      <c r="AN362" s="16"/>
      <c r="AO362" s="16"/>
      <c r="AP362" s="16"/>
      <c r="AQ362" s="16"/>
      <c r="AR362" s="16"/>
      <c r="AS362" s="16"/>
      <c r="AT362" s="16"/>
      <c r="AU362" s="16"/>
    </row>
    <row r="363" spans="1:47" s="4" customFormat="1" ht="10.8" customHeight="1" x14ac:dyDescent="0.25">
      <c r="A363" s="12">
        <v>329</v>
      </c>
      <c r="B363" s="87" t="s">
        <v>185</v>
      </c>
      <c r="C363" s="35" t="s">
        <v>177</v>
      </c>
      <c r="D363" s="84">
        <v>34</v>
      </c>
      <c r="E363" s="10"/>
      <c r="F363" s="11">
        <f t="shared" si="35"/>
        <v>0</v>
      </c>
      <c r="G363" s="1"/>
      <c r="H363" s="1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F363" s="16"/>
      <c r="AG363" s="16"/>
      <c r="AH363" s="16"/>
      <c r="AI363" s="16"/>
      <c r="AJ363" s="16"/>
      <c r="AK363" s="16"/>
      <c r="AL363" s="16"/>
      <c r="AM363" s="16"/>
      <c r="AN363" s="16"/>
      <c r="AO363" s="16"/>
      <c r="AP363" s="16"/>
      <c r="AQ363" s="16"/>
      <c r="AR363" s="16"/>
      <c r="AS363" s="16"/>
      <c r="AT363" s="16"/>
      <c r="AU363" s="16"/>
    </row>
    <row r="364" spans="1:47" s="4" customFormat="1" ht="21.6" customHeight="1" x14ac:dyDescent="0.25">
      <c r="A364" s="12">
        <v>330</v>
      </c>
      <c r="B364" s="39" t="s">
        <v>137</v>
      </c>
      <c r="C364" s="35" t="s">
        <v>177</v>
      </c>
      <c r="D364" s="84">
        <v>23</v>
      </c>
      <c r="E364" s="10"/>
      <c r="F364" s="11">
        <f t="shared" si="35"/>
        <v>0</v>
      </c>
      <c r="G364" s="1"/>
      <c r="H364" s="1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F364" s="16"/>
      <c r="AG364" s="16"/>
      <c r="AH364" s="16"/>
      <c r="AI364" s="16"/>
      <c r="AJ364" s="16"/>
      <c r="AK364" s="16"/>
      <c r="AL364" s="16"/>
      <c r="AM364" s="16"/>
      <c r="AN364" s="16"/>
      <c r="AO364" s="16"/>
      <c r="AP364" s="16"/>
      <c r="AQ364" s="16"/>
      <c r="AR364" s="16"/>
      <c r="AS364" s="16"/>
      <c r="AT364" s="16"/>
      <c r="AU364" s="16"/>
    </row>
    <row r="365" spans="1:47" s="4" customFormat="1" ht="21.6" customHeight="1" x14ac:dyDescent="0.25">
      <c r="A365" s="12">
        <v>331</v>
      </c>
      <c r="B365" s="89" t="s">
        <v>215</v>
      </c>
      <c r="C365" s="35" t="s">
        <v>14</v>
      </c>
      <c r="D365" s="84">
        <v>1</v>
      </c>
      <c r="E365" s="10"/>
      <c r="F365" s="11">
        <f t="shared" si="35"/>
        <v>0</v>
      </c>
      <c r="G365" s="1"/>
      <c r="H365" s="1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F365" s="16"/>
      <c r="AG365" s="16"/>
      <c r="AH365" s="16"/>
      <c r="AI365" s="16"/>
      <c r="AJ365" s="16"/>
      <c r="AK365" s="16"/>
      <c r="AL365" s="16"/>
      <c r="AM365" s="16"/>
      <c r="AN365" s="16"/>
      <c r="AO365" s="16"/>
      <c r="AP365" s="16"/>
      <c r="AQ365" s="16"/>
      <c r="AR365" s="16"/>
      <c r="AS365" s="16"/>
      <c r="AT365" s="16"/>
      <c r="AU365" s="16"/>
    </row>
    <row r="366" spans="1:47" s="4" customFormat="1" ht="10.8" customHeight="1" x14ac:dyDescent="0.25">
      <c r="A366" s="12">
        <v>332</v>
      </c>
      <c r="B366" s="87" t="s">
        <v>216</v>
      </c>
      <c r="C366" s="35" t="s">
        <v>177</v>
      </c>
      <c r="D366" s="84">
        <v>160</v>
      </c>
      <c r="E366" s="10"/>
      <c r="F366" s="11">
        <f t="shared" si="35"/>
        <v>0</v>
      </c>
      <c r="G366" s="1"/>
      <c r="H366" s="1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F366" s="16"/>
      <c r="AG366" s="16"/>
      <c r="AH366" s="16"/>
      <c r="AI366" s="16"/>
      <c r="AJ366" s="16"/>
      <c r="AK366" s="16"/>
      <c r="AL366" s="16"/>
      <c r="AM366" s="16"/>
      <c r="AN366" s="16"/>
      <c r="AO366" s="16"/>
      <c r="AP366" s="16"/>
      <c r="AQ366" s="16"/>
      <c r="AR366" s="16"/>
      <c r="AS366" s="16"/>
      <c r="AT366" s="16"/>
      <c r="AU366" s="16"/>
    </row>
    <row r="367" spans="1:47" s="4" customFormat="1" ht="21.6" customHeight="1" x14ac:dyDescent="0.25">
      <c r="A367" s="12">
        <v>333</v>
      </c>
      <c r="B367" s="39" t="s">
        <v>137</v>
      </c>
      <c r="C367" s="35" t="s">
        <v>177</v>
      </c>
      <c r="D367" s="84">
        <v>102</v>
      </c>
      <c r="E367" s="10"/>
      <c r="F367" s="11">
        <f t="shared" si="35"/>
        <v>0</v>
      </c>
      <c r="G367" s="1"/>
      <c r="H367" s="1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  <c r="AL367" s="16"/>
      <c r="AM367" s="16"/>
      <c r="AN367" s="16"/>
      <c r="AO367" s="16"/>
      <c r="AP367" s="16"/>
      <c r="AQ367" s="16"/>
      <c r="AR367" s="16"/>
      <c r="AS367" s="16"/>
      <c r="AT367" s="16"/>
      <c r="AU367" s="16"/>
    </row>
    <row r="368" spans="1:47" s="4" customFormat="1" ht="10.8" customHeight="1" x14ac:dyDescent="0.25">
      <c r="A368" s="12">
        <v>334</v>
      </c>
      <c r="B368" s="89" t="s">
        <v>217</v>
      </c>
      <c r="C368" s="35" t="s">
        <v>14</v>
      </c>
      <c r="D368" s="84">
        <v>1</v>
      </c>
      <c r="E368" s="10"/>
      <c r="F368" s="11">
        <f t="shared" si="35"/>
        <v>0</v>
      </c>
      <c r="G368" s="1"/>
      <c r="H368" s="1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  <c r="AL368" s="16"/>
      <c r="AM368" s="16"/>
      <c r="AN368" s="16"/>
      <c r="AO368" s="16"/>
      <c r="AP368" s="16"/>
      <c r="AQ368" s="16"/>
      <c r="AR368" s="16"/>
      <c r="AS368" s="16"/>
      <c r="AT368" s="16"/>
      <c r="AU368" s="16"/>
    </row>
    <row r="369" spans="1:47" s="4" customFormat="1" ht="10.8" customHeight="1" x14ac:dyDescent="0.25">
      <c r="A369" s="12">
        <v>335</v>
      </c>
      <c r="B369" s="87" t="s">
        <v>218</v>
      </c>
      <c r="C369" s="35" t="s">
        <v>177</v>
      </c>
      <c r="D369" s="84">
        <v>10</v>
      </c>
      <c r="E369" s="10"/>
      <c r="F369" s="11">
        <f t="shared" si="35"/>
        <v>0</v>
      </c>
      <c r="G369" s="1"/>
      <c r="H369" s="1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  <c r="AP369" s="16"/>
      <c r="AQ369" s="16"/>
      <c r="AR369" s="16"/>
      <c r="AS369" s="16"/>
      <c r="AT369" s="16"/>
      <c r="AU369" s="16"/>
    </row>
    <row r="370" spans="1:47" s="4" customFormat="1" ht="21.6" customHeight="1" x14ac:dyDescent="0.25">
      <c r="A370" s="12">
        <v>336</v>
      </c>
      <c r="B370" s="39" t="s">
        <v>137</v>
      </c>
      <c r="C370" s="35" t="s">
        <v>177</v>
      </c>
      <c r="D370" s="84">
        <v>12</v>
      </c>
      <c r="E370" s="10"/>
      <c r="F370" s="11">
        <f t="shared" si="35"/>
        <v>0</v>
      </c>
      <c r="G370" s="1"/>
      <c r="H370" s="1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/>
      <c r="AM370" s="16"/>
      <c r="AN370" s="16"/>
      <c r="AO370" s="16"/>
      <c r="AP370" s="16"/>
      <c r="AQ370" s="16"/>
      <c r="AR370" s="16"/>
      <c r="AS370" s="16"/>
      <c r="AT370" s="16"/>
      <c r="AU370" s="16"/>
    </row>
    <row r="371" spans="1:47" s="4" customFormat="1" ht="21.6" customHeight="1" x14ac:dyDescent="0.25">
      <c r="A371" s="12">
        <v>337</v>
      </c>
      <c r="B371" s="26" t="s">
        <v>36</v>
      </c>
      <c r="C371" s="32" t="s">
        <v>40</v>
      </c>
      <c r="D371" s="61">
        <v>1</v>
      </c>
      <c r="E371" s="10"/>
      <c r="F371" s="11">
        <f t="shared" si="35"/>
        <v>0</v>
      </c>
      <c r="G371" s="1"/>
      <c r="H371" s="1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/>
      <c r="AM371" s="16"/>
      <c r="AN371" s="16"/>
      <c r="AO371" s="16"/>
      <c r="AP371" s="16"/>
      <c r="AQ371" s="16"/>
      <c r="AR371" s="16"/>
      <c r="AS371" s="16"/>
      <c r="AT371" s="16"/>
      <c r="AU371" s="16"/>
    </row>
    <row r="372" spans="1:47" s="4" customFormat="1" ht="21.6" customHeight="1" x14ac:dyDescent="0.25">
      <c r="A372" s="12">
        <v>338</v>
      </c>
      <c r="B372" s="44" t="s">
        <v>37</v>
      </c>
      <c r="C372" s="43" t="s">
        <v>40</v>
      </c>
      <c r="D372" s="61">
        <v>1</v>
      </c>
      <c r="E372" s="10"/>
      <c r="F372" s="11">
        <f t="shared" si="35"/>
        <v>0</v>
      </c>
      <c r="G372" s="1"/>
      <c r="H372" s="1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6"/>
      <c r="AR372" s="16"/>
      <c r="AS372" s="16"/>
      <c r="AT372" s="16"/>
      <c r="AU372" s="16"/>
    </row>
    <row r="373" spans="1:47" s="4" customFormat="1" ht="10.8" customHeight="1" x14ac:dyDescent="0.25">
      <c r="A373" s="12">
        <v>339</v>
      </c>
      <c r="B373" s="44" t="s">
        <v>35</v>
      </c>
      <c r="C373" s="43" t="s">
        <v>40</v>
      </c>
      <c r="D373" s="61">
        <v>1</v>
      </c>
      <c r="E373" s="10"/>
      <c r="F373" s="11">
        <f t="shared" si="35"/>
        <v>0</v>
      </c>
      <c r="G373" s="1"/>
      <c r="H373" s="1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6"/>
      <c r="AR373" s="16"/>
      <c r="AS373" s="16"/>
      <c r="AT373" s="16"/>
      <c r="AU373" s="16"/>
    </row>
    <row r="374" spans="1:47" s="25" customFormat="1" ht="12.6" customHeight="1" x14ac:dyDescent="0.25">
      <c r="A374" s="106" t="s">
        <v>22</v>
      </c>
      <c r="B374" s="107"/>
      <c r="C374" s="107"/>
      <c r="D374" s="107"/>
      <c r="E374" s="107"/>
      <c r="F374" s="108"/>
      <c r="G374" s="24"/>
      <c r="H374" s="24"/>
    </row>
    <row r="375" spans="1:47" s="25" customFormat="1" ht="10.8" customHeight="1" x14ac:dyDescent="0.25">
      <c r="A375" s="12">
        <v>340</v>
      </c>
      <c r="B375" s="26" t="s">
        <v>33</v>
      </c>
      <c r="C375" s="18" t="s">
        <v>25</v>
      </c>
      <c r="D375" s="27">
        <v>2</v>
      </c>
      <c r="E375" s="28"/>
      <c r="F375" s="11">
        <f t="shared" ref="F375:F376" si="36">SUM(D375*E375)</f>
        <v>0</v>
      </c>
      <c r="G375" s="24"/>
      <c r="H375" s="24"/>
    </row>
    <row r="376" spans="1:47" s="25" customFormat="1" ht="10.8" customHeight="1" x14ac:dyDescent="0.25">
      <c r="A376" s="12">
        <v>341</v>
      </c>
      <c r="B376" s="26" t="s">
        <v>34</v>
      </c>
      <c r="C376" s="18" t="s">
        <v>26</v>
      </c>
      <c r="D376" s="29">
        <v>2.58</v>
      </c>
      <c r="E376" s="28"/>
      <c r="F376" s="11">
        <f t="shared" si="36"/>
        <v>0</v>
      </c>
      <c r="G376" s="24"/>
    </row>
    <row r="377" spans="1:47" s="4" customFormat="1" ht="12.6" customHeight="1" thickBot="1" x14ac:dyDescent="0.3">
      <c r="A377" s="100" t="s">
        <v>166</v>
      </c>
      <c r="B377" s="101"/>
      <c r="C377" s="101"/>
      <c r="D377" s="101"/>
      <c r="E377" s="102"/>
      <c r="F377" s="23">
        <f>SUM(F313:F376)</f>
        <v>0</v>
      </c>
      <c r="G377" s="1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  <c r="AP377" s="16"/>
      <c r="AQ377" s="16"/>
      <c r="AR377" s="16"/>
      <c r="AS377" s="16"/>
      <c r="AT377" s="16"/>
      <c r="AU377" s="16"/>
    </row>
    <row r="378" spans="1:47" s="4" customFormat="1" ht="12.6" customHeight="1" x14ac:dyDescent="0.25">
      <c r="A378" s="97" t="s">
        <v>167</v>
      </c>
      <c r="B378" s="109"/>
      <c r="C378" s="109"/>
      <c r="D378" s="109"/>
      <c r="E378" s="109"/>
      <c r="F378" s="110"/>
      <c r="G378" s="1"/>
      <c r="H378" s="1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6"/>
      <c r="AR378" s="16"/>
      <c r="AS378" s="16"/>
      <c r="AT378" s="16"/>
      <c r="AU378" s="16"/>
    </row>
    <row r="379" spans="1:47" s="4" customFormat="1" ht="10.8" customHeight="1" x14ac:dyDescent="0.25">
      <c r="A379" s="12">
        <v>342</v>
      </c>
      <c r="B379" s="79" t="s">
        <v>171</v>
      </c>
      <c r="C379" s="35" t="s">
        <v>26</v>
      </c>
      <c r="D379" s="28">
        <v>0.18</v>
      </c>
      <c r="E379" s="10"/>
      <c r="F379" s="11">
        <f t="shared" ref="F379:F394" si="37">SUM(D379*E379)</f>
        <v>0</v>
      </c>
      <c r="G379" s="1"/>
      <c r="H379" s="1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/>
      <c r="AM379" s="16"/>
      <c r="AN379" s="16"/>
      <c r="AO379" s="16"/>
      <c r="AP379" s="16"/>
      <c r="AQ379" s="16"/>
      <c r="AR379" s="16"/>
      <c r="AS379" s="16"/>
      <c r="AT379" s="16"/>
      <c r="AU379" s="16"/>
    </row>
    <row r="380" spans="1:47" s="4" customFormat="1" ht="21.6" customHeight="1" x14ac:dyDescent="0.25">
      <c r="A380" s="12">
        <v>343</v>
      </c>
      <c r="B380" s="37" t="s">
        <v>117</v>
      </c>
      <c r="C380" s="35" t="s">
        <v>15</v>
      </c>
      <c r="D380" s="84">
        <v>393</v>
      </c>
      <c r="E380" s="10"/>
      <c r="F380" s="11">
        <f t="shared" si="37"/>
        <v>0</v>
      </c>
      <c r="G380" s="1"/>
      <c r="H380" s="1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/>
      <c r="AM380" s="16"/>
      <c r="AN380" s="16"/>
      <c r="AO380" s="16"/>
      <c r="AP380" s="16"/>
      <c r="AQ380" s="16"/>
      <c r="AR380" s="16"/>
      <c r="AS380" s="16"/>
      <c r="AT380" s="16"/>
      <c r="AU380" s="16"/>
    </row>
    <row r="381" spans="1:47" s="4" customFormat="1" ht="10.8" customHeight="1" x14ac:dyDescent="0.25">
      <c r="A381" s="12">
        <v>344</v>
      </c>
      <c r="B381" s="37" t="s">
        <v>118</v>
      </c>
      <c r="C381" s="35" t="s">
        <v>14</v>
      </c>
      <c r="D381" s="84">
        <v>4</v>
      </c>
      <c r="E381" s="10"/>
      <c r="F381" s="11">
        <f t="shared" si="37"/>
        <v>0</v>
      </c>
      <c r="G381" s="1"/>
      <c r="H381" s="1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F381" s="16"/>
      <c r="AG381" s="16"/>
      <c r="AH381" s="16"/>
      <c r="AI381" s="16"/>
      <c r="AJ381" s="16"/>
      <c r="AK381" s="16"/>
      <c r="AL381" s="16"/>
      <c r="AM381" s="16"/>
      <c r="AN381" s="16"/>
      <c r="AO381" s="16"/>
      <c r="AP381" s="16"/>
      <c r="AQ381" s="16"/>
      <c r="AR381" s="16"/>
      <c r="AS381" s="16"/>
      <c r="AT381" s="16"/>
      <c r="AU381" s="16"/>
    </row>
    <row r="382" spans="1:47" s="4" customFormat="1" ht="10.8" customHeight="1" x14ac:dyDescent="0.25">
      <c r="A382" s="12">
        <v>345</v>
      </c>
      <c r="B382" s="85" t="s">
        <v>220</v>
      </c>
      <c r="C382" s="35" t="s">
        <v>27</v>
      </c>
      <c r="D382" s="84">
        <v>170</v>
      </c>
      <c r="E382" s="10"/>
      <c r="F382" s="11">
        <f t="shared" si="37"/>
        <v>0</v>
      </c>
      <c r="G382" s="1"/>
      <c r="H382" s="1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F382" s="16"/>
      <c r="AG382" s="16"/>
      <c r="AH382" s="16"/>
      <c r="AI382" s="16"/>
      <c r="AJ382" s="16"/>
      <c r="AK382" s="16"/>
      <c r="AL382" s="16"/>
      <c r="AM382" s="16"/>
      <c r="AN382" s="16"/>
      <c r="AO382" s="16"/>
      <c r="AP382" s="16"/>
      <c r="AQ382" s="16"/>
      <c r="AR382" s="16"/>
      <c r="AS382" s="16"/>
      <c r="AT382" s="16"/>
      <c r="AU382" s="16"/>
    </row>
    <row r="383" spans="1:47" s="4" customFormat="1" ht="21.6" customHeight="1" x14ac:dyDescent="0.25">
      <c r="A383" s="12">
        <v>346</v>
      </c>
      <c r="B383" s="85" t="s">
        <v>221</v>
      </c>
      <c r="C383" s="35" t="s">
        <v>27</v>
      </c>
      <c r="D383" s="84">
        <v>85</v>
      </c>
      <c r="E383" s="10"/>
      <c r="F383" s="11">
        <f t="shared" si="37"/>
        <v>0</v>
      </c>
      <c r="G383" s="1"/>
      <c r="H383" s="1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F383" s="16"/>
      <c r="AG383" s="16"/>
      <c r="AH383" s="16"/>
      <c r="AI383" s="16"/>
      <c r="AJ383" s="16"/>
      <c r="AK383" s="16"/>
      <c r="AL383" s="16"/>
      <c r="AM383" s="16"/>
      <c r="AN383" s="16"/>
      <c r="AO383" s="16"/>
      <c r="AP383" s="16"/>
      <c r="AQ383" s="16"/>
      <c r="AR383" s="16"/>
      <c r="AS383" s="16"/>
      <c r="AT383" s="16"/>
      <c r="AU383" s="16"/>
    </row>
    <row r="384" spans="1:47" s="4" customFormat="1" ht="21.6" customHeight="1" x14ac:dyDescent="0.25">
      <c r="A384" s="12">
        <v>347</v>
      </c>
      <c r="B384" s="85" t="s">
        <v>222</v>
      </c>
      <c r="C384" s="35" t="s">
        <v>27</v>
      </c>
      <c r="D384" s="84">
        <v>85</v>
      </c>
      <c r="E384" s="10"/>
      <c r="F384" s="11">
        <f t="shared" si="37"/>
        <v>0</v>
      </c>
      <c r="G384" s="1"/>
      <c r="H384" s="1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F384" s="16"/>
      <c r="AG384" s="16"/>
      <c r="AH384" s="16"/>
      <c r="AI384" s="16"/>
      <c r="AJ384" s="16"/>
      <c r="AK384" s="16"/>
      <c r="AL384" s="16"/>
      <c r="AM384" s="16"/>
      <c r="AN384" s="16"/>
      <c r="AO384" s="16"/>
      <c r="AP384" s="16"/>
      <c r="AQ384" s="16"/>
      <c r="AR384" s="16"/>
      <c r="AS384" s="16"/>
      <c r="AT384" s="16"/>
      <c r="AU384" s="16"/>
    </row>
    <row r="385" spans="1:47" s="4" customFormat="1" ht="21.6" customHeight="1" x14ac:dyDescent="0.25">
      <c r="A385" s="12">
        <v>348</v>
      </c>
      <c r="B385" s="85" t="s">
        <v>181</v>
      </c>
      <c r="C385" s="35" t="s">
        <v>27</v>
      </c>
      <c r="D385" s="84">
        <v>186</v>
      </c>
      <c r="E385" s="10"/>
      <c r="F385" s="11">
        <f t="shared" si="37"/>
        <v>0</v>
      </c>
      <c r="G385" s="1"/>
      <c r="H385" s="1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F385" s="16"/>
      <c r="AG385" s="16"/>
      <c r="AH385" s="16"/>
      <c r="AI385" s="16"/>
      <c r="AJ385" s="16"/>
      <c r="AK385" s="16"/>
      <c r="AL385" s="16"/>
      <c r="AM385" s="16"/>
      <c r="AN385" s="16"/>
      <c r="AO385" s="16"/>
      <c r="AP385" s="16"/>
      <c r="AQ385" s="16"/>
      <c r="AR385" s="16"/>
      <c r="AS385" s="16"/>
      <c r="AT385" s="16"/>
      <c r="AU385" s="16"/>
    </row>
    <row r="386" spans="1:47" s="4" customFormat="1" ht="10.8" customHeight="1" x14ac:dyDescent="0.25">
      <c r="A386" s="12">
        <v>349</v>
      </c>
      <c r="B386" s="85" t="s">
        <v>182</v>
      </c>
      <c r="C386" s="86" t="s">
        <v>42</v>
      </c>
      <c r="D386" s="84">
        <v>1860</v>
      </c>
      <c r="E386" s="10"/>
      <c r="F386" s="11">
        <f t="shared" si="37"/>
        <v>0</v>
      </c>
      <c r="G386" s="1"/>
      <c r="H386" s="1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F386" s="16"/>
      <c r="AG386" s="16"/>
      <c r="AH386" s="16"/>
      <c r="AI386" s="16"/>
      <c r="AJ386" s="16"/>
      <c r="AK386" s="16"/>
      <c r="AL386" s="16"/>
      <c r="AM386" s="16"/>
      <c r="AN386" s="16"/>
      <c r="AO386" s="16"/>
      <c r="AP386" s="16"/>
      <c r="AQ386" s="16"/>
      <c r="AR386" s="16"/>
      <c r="AS386" s="16"/>
      <c r="AT386" s="16"/>
      <c r="AU386" s="16"/>
    </row>
    <row r="387" spans="1:47" s="4" customFormat="1" ht="21.6" customHeight="1" x14ac:dyDescent="0.25">
      <c r="A387" s="12">
        <v>350</v>
      </c>
      <c r="B387" s="44" t="s">
        <v>38</v>
      </c>
      <c r="C387" s="35" t="s">
        <v>211</v>
      </c>
      <c r="D387" s="84">
        <v>1860</v>
      </c>
      <c r="E387" s="10"/>
      <c r="F387" s="11">
        <f t="shared" si="37"/>
        <v>0</v>
      </c>
      <c r="G387" s="1"/>
      <c r="H387" s="1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F387" s="16"/>
      <c r="AG387" s="16"/>
      <c r="AH387" s="16"/>
      <c r="AI387" s="16"/>
      <c r="AJ387" s="16"/>
      <c r="AK387" s="16"/>
      <c r="AL387" s="16"/>
      <c r="AM387" s="16"/>
      <c r="AN387" s="16"/>
      <c r="AO387" s="16"/>
      <c r="AP387" s="16"/>
      <c r="AQ387" s="16"/>
      <c r="AR387" s="16"/>
      <c r="AS387" s="16"/>
      <c r="AT387" s="16"/>
      <c r="AU387" s="16"/>
    </row>
    <row r="388" spans="1:47" s="4" customFormat="1" ht="21.6" customHeight="1" x14ac:dyDescent="0.25">
      <c r="A388" s="12">
        <v>351</v>
      </c>
      <c r="B388" s="37" t="s">
        <v>140</v>
      </c>
      <c r="C388" s="35" t="s">
        <v>177</v>
      </c>
      <c r="D388" s="84">
        <v>350</v>
      </c>
      <c r="E388" s="10"/>
      <c r="F388" s="11">
        <f t="shared" si="37"/>
        <v>0</v>
      </c>
      <c r="G388" s="1"/>
      <c r="H388" s="1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F388" s="16"/>
      <c r="AG388" s="16"/>
      <c r="AH388" s="16"/>
      <c r="AI388" s="16"/>
      <c r="AJ388" s="16"/>
      <c r="AK388" s="16"/>
      <c r="AL388" s="16"/>
      <c r="AM388" s="16"/>
      <c r="AN388" s="16"/>
      <c r="AO388" s="16"/>
      <c r="AP388" s="16"/>
      <c r="AQ388" s="16"/>
      <c r="AR388" s="16"/>
      <c r="AS388" s="16"/>
      <c r="AT388" s="16"/>
      <c r="AU388" s="16"/>
    </row>
    <row r="389" spans="1:47" s="4" customFormat="1" ht="21.6" customHeight="1" x14ac:dyDescent="0.25">
      <c r="A389" s="12">
        <v>352</v>
      </c>
      <c r="B389" s="20" t="s">
        <v>46</v>
      </c>
      <c r="C389" s="35" t="s">
        <v>177</v>
      </c>
      <c r="D389" s="84">
        <v>157</v>
      </c>
      <c r="E389" s="10"/>
      <c r="F389" s="11">
        <f t="shared" si="37"/>
        <v>0</v>
      </c>
      <c r="G389" s="1"/>
      <c r="H389" s="1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  <c r="AL389" s="16"/>
      <c r="AM389" s="16"/>
      <c r="AN389" s="16"/>
      <c r="AO389" s="16"/>
      <c r="AP389" s="16"/>
      <c r="AQ389" s="16"/>
      <c r="AR389" s="16"/>
      <c r="AS389" s="16"/>
      <c r="AT389" s="16"/>
      <c r="AU389" s="16"/>
    </row>
    <row r="390" spans="1:47" s="4" customFormat="1" ht="21.6" customHeight="1" x14ac:dyDescent="0.25">
      <c r="A390" s="12">
        <v>353</v>
      </c>
      <c r="B390" s="37" t="s">
        <v>223</v>
      </c>
      <c r="C390" s="35" t="s">
        <v>15</v>
      </c>
      <c r="D390" s="84">
        <v>200</v>
      </c>
      <c r="E390" s="10"/>
      <c r="F390" s="11">
        <f t="shared" si="37"/>
        <v>0</v>
      </c>
      <c r="G390" s="1"/>
      <c r="H390" s="1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F390" s="16"/>
      <c r="AG390" s="16"/>
      <c r="AH390" s="16"/>
      <c r="AI390" s="16"/>
      <c r="AJ390" s="16"/>
      <c r="AK390" s="16"/>
      <c r="AL390" s="16"/>
      <c r="AM390" s="16"/>
      <c r="AN390" s="16"/>
      <c r="AO390" s="16"/>
      <c r="AP390" s="16"/>
      <c r="AQ390" s="16"/>
      <c r="AR390" s="16"/>
      <c r="AS390" s="16"/>
      <c r="AT390" s="16"/>
      <c r="AU390" s="16"/>
    </row>
    <row r="391" spans="1:47" s="4" customFormat="1" ht="21.6" customHeight="1" x14ac:dyDescent="0.25">
      <c r="A391" s="12">
        <v>354</v>
      </c>
      <c r="B391" s="40" t="s">
        <v>51</v>
      </c>
      <c r="C391" s="35" t="s">
        <v>14</v>
      </c>
      <c r="D391" s="84">
        <v>3</v>
      </c>
      <c r="E391" s="10"/>
      <c r="F391" s="11">
        <f t="shared" si="37"/>
        <v>0</v>
      </c>
      <c r="G391" s="1"/>
      <c r="H391" s="1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  <c r="AP391" s="16"/>
      <c r="AQ391" s="16"/>
      <c r="AR391" s="16"/>
      <c r="AS391" s="16"/>
      <c r="AT391" s="16"/>
      <c r="AU391" s="16"/>
    </row>
    <row r="392" spans="1:47" s="4" customFormat="1" ht="10.8" customHeight="1" x14ac:dyDescent="0.25">
      <c r="A392" s="12">
        <v>355</v>
      </c>
      <c r="B392" s="87" t="s">
        <v>184</v>
      </c>
      <c r="C392" s="35" t="s">
        <v>177</v>
      </c>
      <c r="D392" s="84">
        <v>87</v>
      </c>
      <c r="E392" s="10"/>
      <c r="F392" s="11">
        <f t="shared" si="37"/>
        <v>0</v>
      </c>
      <c r="G392" s="1"/>
      <c r="H392" s="1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/>
      <c r="AM392" s="16"/>
      <c r="AN392" s="16"/>
      <c r="AO392" s="16"/>
      <c r="AP392" s="16"/>
      <c r="AQ392" s="16"/>
      <c r="AR392" s="16"/>
      <c r="AS392" s="16"/>
      <c r="AT392" s="16"/>
      <c r="AU392" s="16"/>
    </row>
    <row r="393" spans="1:47" s="4" customFormat="1" ht="21.6" customHeight="1" x14ac:dyDescent="0.25">
      <c r="A393" s="12">
        <v>356</v>
      </c>
      <c r="B393" s="39" t="s">
        <v>39</v>
      </c>
      <c r="C393" s="35" t="s">
        <v>211</v>
      </c>
      <c r="D393" s="84">
        <v>435</v>
      </c>
      <c r="E393" s="10"/>
      <c r="F393" s="11">
        <f t="shared" si="37"/>
        <v>0</v>
      </c>
      <c r="G393" s="1"/>
      <c r="H393" s="1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  <c r="AL393" s="16"/>
      <c r="AM393" s="16"/>
      <c r="AN393" s="16"/>
      <c r="AO393" s="16"/>
      <c r="AP393" s="16"/>
      <c r="AQ393" s="16"/>
      <c r="AR393" s="16"/>
      <c r="AS393" s="16"/>
      <c r="AT393" s="16"/>
      <c r="AU393" s="16"/>
    </row>
    <row r="394" spans="1:47" s="4" customFormat="1" ht="21.6" customHeight="1" x14ac:dyDescent="0.25">
      <c r="A394" s="12">
        <v>357</v>
      </c>
      <c r="B394" s="39" t="s">
        <v>45</v>
      </c>
      <c r="C394" s="35" t="s">
        <v>177</v>
      </c>
      <c r="D394" s="84">
        <v>29</v>
      </c>
      <c r="E394" s="10"/>
      <c r="F394" s="11">
        <f t="shared" si="37"/>
        <v>0</v>
      </c>
      <c r="G394" s="1"/>
      <c r="H394" s="1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  <c r="AL394" s="16"/>
      <c r="AM394" s="16"/>
      <c r="AN394" s="16"/>
      <c r="AO394" s="16"/>
      <c r="AP394" s="16"/>
      <c r="AQ394" s="16"/>
      <c r="AR394" s="16"/>
      <c r="AS394" s="16"/>
      <c r="AT394" s="16"/>
      <c r="AU394" s="16"/>
    </row>
    <row r="395" spans="1:47" s="4" customFormat="1" ht="21.6" customHeight="1" x14ac:dyDescent="0.25">
      <c r="A395" s="12">
        <v>358</v>
      </c>
      <c r="B395" s="39" t="s">
        <v>116</v>
      </c>
      <c r="C395" s="35" t="s">
        <v>177</v>
      </c>
      <c r="D395" s="84">
        <v>58</v>
      </c>
      <c r="E395" s="10"/>
      <c r="F395" s="11">
        <f>SUM(D395*E395)</f>
        <v>0</v>
      </c>
      <c r="G395" s="1"/>
      <c r="H395" s="1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F395" s="16"/>
      <c r="AG395" s="16"/>
      <c r="AH395" s="16"/>
      <c r="AI395" s="16"/>
      <c r="AJ395" s="16"/>
      <c r="AK395" s="16"/>
      <c r="AL395" s="16"/>
      <c r="AM395" s="16"/>
      <c r="AN395" s="16"/>
      <c r="AO395" s="16"/>
      <c r="AP395" s="16"/>
      <c r="AQ395" s="16"/>
      <c r="AR395" s="16"/>
      <c r="AS395" s="16"/>
      <c r="AT395" s="16"/>
      <c r="AU395" s="16"/>
    </row>
    <row r="396" spans="1:47" s="4" customFormat="1" ht="32.4" customHeight="1" x14ac:dyDescent="0.25">
      <c r="A396" s="12">
        <v>359</v>
      </c>
      <c r="B396" s="89" t="s">
        <v>224</v>
      </c>
      <c r="C396" s="35" t="s">
        <v>14</v>
      </c>
      <c r="D396" s="84">
        <v>1</v>
      </c>
      <c r="E396" s="10"/>
      <c r="F396" s="11">
        <f t="shared" ref="F396:F403" si="38">SUM(D396*E396)</f>
        <v>0</v>
      </c>
      <c r="G396" s="1"/>
      <c r="H396" s="1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F396" s="16"/>
      <c r="AG396" s="16"/>
      <c r="AH396" s="16"/>
      <c r="AI396" s="16"/>
      <c r="AJ396" s="16"/>
      <c r="AK396" s="16"/>
      <c r="AL396" s="16"/>
      <c r="AM396" s="16"/>
      <c r="AN396" s="16"/>
      <c r="AO396" s="16"/>
      <c r="AP396" s="16"/>
      <c r="AQ396" s="16"/>
      <c r="AR396" s="16"/>
      <c r="AS396" s="16"/>
      <c r="AT396" s="16"/>
      <c r="AU396" s="16"/>
    </row>
    <row r="397" spans="1:47" s="4" customFormat="1" ht="10.8" customHeight="1" x14ac:dyDescent="0.25">
      <c r="A397" s="12">
        <v>360</v>
      </c>
      <c r="B397" s="87" t="s">
        <v>216</v>
      </c>
      <c r="C397" s="35" t="s">
        <v>177</v>
      </c>
      <c r="D397" s="84">
        <v>160</v>
      </c>
      <c r="E397" s="10"/>
      <c r="F397" s="11">
        <f t="shared" si="38"/>
        <v>0</v>
      </c>
      <c r="G397" s="1"/>
      <c r="H397" s="1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6"/>
      <c r="AR397" s="16"/>
      <c r="AS397" s="16"/>
      <c r="AT397" s="16"/>
      <c r="AU397" s="16"/>
    </row>
    <row r="398" spans="1:47" s="4" customFormat="1" ht="21.6" customHeight="1" x14ac:dyDescent="0.25">
      <c r="A398" s="12">
        <v>361</v>
      </c>
      <c r="B398" s="39" t="s">
        <v>39</v>
      </c>
      <c r="C398" s="35" t="s">
        <v>211</v>
      </c>
      <c r="D398" s="84">
        <v>805</v>
      </c>
      <c r="E398" s="10"/>
      <c r="F398" s="11">
        <f>SUM(D398*E398)</f>
        <v>0</v>
      </c>
      <c r="G398" s="1"/>
      <c r="H398" s="1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F398" s="16"/>
      <c r="AG398" s="16"/>
      <c r="AH398" s="16"/>
      <c r="AI398" s="16"/>
      <c r="AJ398" s="16"/>
      <c r="AK398" s="16"/>
      <c r="AL398" s="16"/>
      <c r="AM398" s="16"/>
      <c r="AN398" s="16"/>
      <c r="AO398" s="16"/>
      <c r="AP398" s="16"/>
      <c r="AQ398" s="16"/>
      <c r="AR398" s="16"/>
      <c r="AS398" s="16"/>
      <c r="AT398" s="16"/>
      <c r="AU398" s="16"/>
    </row>
    <row r="399" spans="1:47" s="4" customFormat="1" ht="21.6" customHeight="1" x14ac:dyDescent="0.25">
      <c r="A399" s="12">
        <v>362</v>
      </c>
      <c r="B399" s="39" t="s">
        <v>116</v>
      </c>
      <c r="C399" s="35" t="s">
        <v>177</v>
      </c>
      <c r="D399" s="84">
        <v>140</v>
      </c>
      <c r="E399" s="10"/>
      <c r="F399" s="11">
        <f t="shared" si="38"/>
        <v>0</v>
      </c>
      <c r="G399" s="1"/>
      <c r="H399" s="1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  <c r="AL399" s="16"/>
      <c r="AM399" s="16"/>
      <c r="AN399" s="16"/>
      <c r="AO399" s="16"/>
      <c r="AP399" s="16"/>
      <c r="AQ399" s="16"/>
      <c r="AR399" s="16"/>
      <c r="AS399" s="16"/>
      <c r="AT399" s="16"/>
      <c r="AU399" s="16"/>
    </row>
    <row r="400" spans="1:47" s="4" customFormat="1" ht="21.6" customHeight="1" x14ac:dyDescent="0.25">
      <c r="A400" s="12">
        <v>363</v>
      </c>
      <c r="B400" s="39" t="s">
        <v>45</v>
      </c>
      <c r="C400" s="35" t="s">
        <v>177</v>
      </c>
      <c r="D400" s="84">
        <v>66</v>
      </c>
      <c r="E400" s="10"/>
      <c r="F400" s="11">
        <f t="shared" si="38"/>
        <v>0</v>
      </c>
      <c r="G400" s="1"/>
      <c r="H400" s="1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F400" s="16"/>
      <c r="AG400" s="16"/>
      <c r="AH400" s="16"/>
      <c r="AI400" s="16"/>
      <c r="AJ400" s="16"/>
      <c r="AK400" s="16"/>
      <c r="AL400" s="16"/>
      <c r="AM400" s="16"/>
      <c r="AN400" s="16"/>
      <c r="AO400" s="16"/>
      <c r="AP400" s="16"/>
      <c r="AQ400" s="16"/>
      <c r="AR400" s="16"/>
      <c r="AS400" s="16"/>
      <c r="AT400" s="16"/>
      <c r="AU400" s="16"/>
    </row>
    <row r="401" spans="1:47" s="4" customFormat="1" ht="21.6" customHeight="1" x14ac:dyDescent="0.25">
      <c r="A401" s="12">
        <v>364</v>
      </c>
      <c r="B401" s="26" t="s">
        <v>36</v>
      </c>
      <c r="C401" s="32" t="s">
        <v>40</v>
      </c>
      <c r="D401" s="84">
        <v>1</v>
      </c>
      <c r="E401" s="10"/>
      <c r="F401" s="11">
        <f t="shared" si="38"/>
        <v>0</v>
      </c>
      <c r="G401" s="1"/>
      <c r="H401" s="1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  <c r="AL401" s="16"/>
      <c r="AM401" s="16"/>
      <c r="AN401" s="16"/>
      <c r="AO401" s="16"/>
      <c r="AP401" s="16"/>
      <c r="AQ401" s="16"/>
      <c r="AR401" s="16"/>
      <c r="AS401" s="16"/>
      <c r="AT401" s="16"/>
      <c r="AU401" s="16"/>
    </row>
    <row r="402" spans="1:47" s="4" customFormat="1" ht="21.6" customHeight="1" x14ac:dyDescent="0.25">
      <c r="A402" s="12">
        <v>365</v>
      </c>
      <c r="B402" s="44" t="s">
        <v>37</v>
      </c>
      <c r="C402" s="43" t="s">
        <v>40</v>
      </c>
      <c r="D402" s="84">
        <v>1</v>
      </c>
      <c r="E402" s="10"/>
      <c r="F402" s="11">
        <f t="shared" si="38"/>
        <v>0</v>
      </c>
      <c r="G402" s="1"/>
      <c r="H402" s="1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  <c r="AL402" s="16"/>
      <c r="AM402" s="16"/>
      <c r="AN402" s="16"/>
      <c r="AO402" s="16"/>
      <c r="AP402" s="16"/>
      <c r="AQ402" s="16"/>
      <c r="AR402" s="16"/>
      <c r="AS402" s="16"/>
      <c r="AT402" s="16"/>
      <c r="AU402" s="16"/>
    </row>
    <row r="403" spans="1:47" s="4" customFormat="1" ht="10.8" customHeight="1" x14ac:dyDescent="0.25">
      <c r="A403" s="12">
        <v>366</v>
      </c>
      <c r="B403" s="44" t="s">
        <v>35</v>
      </c>
      <c r="C403" s="43" t="s">
        <v>40</v>
      </c>
      <c r="D403" s="84">
        <v>1</v>
      </c>
      <c r="E403" s="10"/>
      <c r="F403" s="11">
        <f t="shared" si="38"/>
        <v>0</v>
      </c>
      <c r="G403" s="1"/>
      <c r="H403" s="1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/>
      <c r="AM403" s="16"/>
      <c r="AN403" s="16"/>
      <c r="AO403" s="16"/>
      <c r="AP403" s="16"/>
      <c r="AQ403" s="16"/>
      <c r="AR403" s="16"/>
      <c r="AS403" s="16"/>
      <c r="AT403" s="16"/>
      <c r="AU403" s="16"/>
    </row>
    <row r="404" spans="1:47" s="25" customFormat="1" ht="12.6" customHeight="1" x14ac:dyDescent="0.25">
      <c r="A404" s="97" t="s">
        <v>22</v>
      </c>
      <c r="B404" s="114"/>
      <c r="C404" s="114"/>
      <c r="D404" s="114"/>
      <c r="E404" s="114"/>
      <c r="F404" s="115"/>
      <c r="G404" s="24"/>
      <c r="H404" s="24"/>
    </row>
    <row r="405" spans="1:47" s="25" customFormat="1" ht="10.8" customHeight="1" x14ac:dyDescent="0.25">
      <c r="A405" s="12">
        <v>367</v>
      </c>
      <c r="B405" s="26" t="s">
        <v>33</v>
      </c>
      <c r="C405" s="18" t="s">
        <v>25</v>
      </c>
      <c r="D405" s="27">
        <v>2</v>
      </c>
      <c r="E405" s="28"/>
      <c r="F405" s="11">
        <f t="shared" ref="F405:F406" si="39">SUM(D405*E405)</f>
        <v>0</v>
      </c>
      <c r="G405" s="24"/>
      <c r="H405" s="24"/>
    </row>
    <row r="406" spans="1:47" s="25" customFormat="1" ht="10.8" customHeight="1" x14ac:dyDescent="0.25">
      <c r="A406" s="12">
        <v>368</v>
      </c>
      <c r="B406" s="26" t="s">
        <v>34</v>
      </c>
      <c r="C406" s="18" t="s">
        <v>26</v>
      </c>
      <c r="D406" s="29">
        <v>0.16</v>
      </c>
      <c r="E406" s="28"/>
      <c r="F406" s="11">
        <f t="shared" si="39"/>
        <v>0</v>
      </c>
      <c r="G406" s="24"/>
    </row>
    <row r="407" spans="1:47" s="4" customFormat="1" ht="12.6" customHeight="1" thickBot="1" x14ac:dyDescent="0.3">
      <c r="A407" s="100" t="s">
        <v>168</v>
      </c>
      <c r="B407" s="101"/>
      <c r="C407" s="101"/>
      <c r="D407" s="101"/>
      <c r="E407" s="102"/>
      <c r="F407" s="23">
        <f>SUM(F379:F406)</f>
        <v>0</v>
      </c>
      <c r="G407" s="1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F407" s="16"/>
      <c r="AG407" s="16"/>
      <c r="AH407" s="16"/>
      <c r="AI407" s="16"/>
      <c r="AJ407" s="16"/>
      <c r="AK407" s="16"/>
      <c r="AL407" s="16"/>
      <c r="AM407" s="16"/>
      <c r="AN407" s="16"/>
      <c r="AO407" s="16"/>
      <c r="AP407" s="16"/>
      <c r="AQ407" s="16"/>
      <c r="AR407" s="16"/>
      <c r="AS407" s="16"/>
      <c r="AT407" s="16"/>
      <c r="AU407" s="16"/>
    </row>
    <row r="408" spans="1:47" s="4" customFormat="1" ht="12.6" customHeight="1" x14ac:dyDescent="0.25">
      <c r="A408" s="97" t="s">
        <v>169</v>
      </c>
      <c r="B408" s="109"/>
      <c r="C408" s="109"/>
      <c r="D408" s="109"/>
      <c r="E408" s="109"/>
      <c r="F408" s="110"/>
      <c r="G408" s="1"/>
      <c r="H408" s="1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16"/>
      <c r="AM408" s="16"/>
      <c r="AN408" s="16"/>
      <c r="AO408" s="16"/>
      <c r="AP408" s="16"/>
      <c r="AQ408" s="16"/>
      <c r="AR408" s="16"/>
      <c r="AS408" s="16"/>
      <c r="AT408" s="16"/>
      <c r="AU408" s="16"/>
    </row>
    <row r="409" spans="1:47" s="4" customFormat="1" ht="10.8" customHeight="1" x14ac:dyDescent="0.25">
      <c r="A409" s="12">
        <v>369</v>
      </c>
      <c r="B409" s="79" t="s">
        <v>171</v>
      </c>
      <c r="C409" s="35" t="s">
        <v>26</v>
      </c>
      <c r="D409" s="28">
        <v>0.33</v>
      </c>
      <c r="E409" s="10"/>
      <c r="F409" s="11">
        <f t="shared" ref="F409:F424" si="40">SUM(D409*E409)</f>
        <v>0</v>
      </c>
      <c r="G409" s="1"/>
      <c r="H409" s="1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  <c r="AL409" s="16"/>
      <c r="AM409" s="16"/>
      <c r="AN409" s="16"/>
      <c r="AO409" s="16"/>
      <c r="AP409" s="16"/>
      <c r="AQ409" s="16"/>
      <c r="AR409" s="16"/>
      <c r="AS409" s="16"/>
      <c r="AT409" s="16"/>
      <c r="AU409" s="16"/>
    </row>
    <row r="410" spans="1:47" s="4" customFormat="1" ht="21.6" customHeight="1" x14ac:dyDescent="0.25">
      <c r="A410" s="12">
        <v>370</v>
      </c>
      <c r="B410" s="37" t="s">
        <v>117</v>
      </c>
      <c r="C410" s="35" t="s">
        <v>15</v>
      </c>
      <c r="D410" s="84">
        <v>2850</v>
      </c>
      <c r="E410" s="10"/>
      <c r="F410" s="11">
        <f t="shared" si="40"/>
        <v>0</v>
      </c>
      <c r="G410" s="1"/>
      <c r="H410" s="1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  <c r="AL410" s="16"/>
      <c r="AM410" s="16"/>
      <c r="AN410" s="16"/>
      <c r="AO410" s="16"/>
      <c r="AP410" s="16"/>
      <c r="AQ410" s="16"/>
      <c r="AR410" s="16"/>
      <c r="AS410" s="16"/>
      <c r="AT410" s="16"/>
      <c r="AU410" s="16"/>
    </row>
    <row r="411" spans="1:47" s="4" customFormat="1" ht="10.8" customHeight="1" x14ac:dyDescent="0.25">
      <c r="A411" s="12">
        <v>371</v>
      </c>
      <c r="B411" s="37" t="s">
        <v>118</v>
      </c>
      <c r="C411" s="35" t="s">
        <v>14</v>
      </c>
      <c r="D411" s="84">
        <v>12</v>
      </c>
      <c r="E411" s="10"/>
      <c r="F411" s="11">
        <f t="shared" si="40"/>
        <v>0</v>
      </c>
      <c r="G411" s="1"/>
      <c r="H411" s="1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F411" s="16"/>
      <c r="AG411" s="16"/>
      <c r="AH411" s="16"/>
      <c r="AI411" s="16"/>
      <c r="AJ411" s="16"/>
      <c r="AK411" s="16"/>
      <c r="AL411" s="16"/>
      <c r="AM411" s="16"/>
      <c r="AN411" s="16"/>
      <c r="AO411" s="16"/>
      <c r="AP411" s="16"/>
      <c r="AQ411" s="16"/>
      <c r="AR411" s="16"/>
      <c r="AS411" s="16"/>
      <c r="AT411" s="16"/>
      <c r="AU411" s="16"/>
    </row>
    <row r="412" spans="1:47" s="4" customFormat="1" ht="21.6" customHeight="1" x14ac:dyDescent="0.25">
      <c r="A412" s="12">
        <v>372</v>
      </c>
      <c r="B412" s="85" t="s">
        <v>181</v>
      </c>
      <c r="C412" s="35" t="s">
        <v>27</v>
      </c>
      <c r="D412" s="84">
        <v>1694</v>
      </c>
      <c r="E412" s="10"/>
      <c r="F412" s="11">
        <f t="shared" si="40"/>
        <v>0</v>
      </c>
      <c r="G412" s="1"/>
      <c r="H412" s="1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F412" s="16"/>
      <c r="AG412" s="16"/>
      <c r="AH412" s="16"/>
      <c r="AI412" s="16"/>
      <c r="AJ412" s="16"/>
      <c r="AK412" s="16"/>
      <c r="AL412" s="16"/>
      <c r="AM412" s="16"/>
      <c r="AN412" s="16"/>
      <c r="AO412" s="16"/>
      <c r="AP412" s="16"/>
      <c r="AQ412" s="16"/>
      <c r="AR412" s="16"/>
      <c r="AS412" s="16"/>
      <c r="AT412" s="16"/>
      <c r="AU412" s="16"/>
    </row>
    <row r="413" spans="1:47" s="4" customFormat="1" ht="10.8" customHeight="1" x14ac:dyDescent="0.25">
      <c r="A413" s="12">
        <v>373</v>
      </c>
      <c r="B413" s="85" t="s">
        <v>182</v>
      </c>
      <c r="C413" s="86" t="s">
        <v>42</v>
      </c>
      <c r="D413" s="84">
        <v>16938</v>
      </c>
      <c r="E413" s="10"/>
      <c r="F413" s="11">
        <f t="shared" si="40"/>
        <v>0</v>
      </c>
      <c r="G413" s="1"/>
      <c r="H413" s="1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F413" s="16"/>
      <c r="AG413" s="16"/>
      <c r="AH413" s="16"/>
      <c r="AI413" s="16"/>
      <c r="AJ413" s="16"/>
      <c r="AK413" s="16"/>
      <c r="AL413" s="16"/>
      <c r="AM413" s="16"/>
      <c r="AN413" s="16"/>
      <c r="AO413" s="16"/>
      <c r="AP413" s="16"/>
      <c r="AQ413" s="16"/>
      <c r="AR413" s="16"/>
      <c r="AS413" s="16"/>
      <c r="AT413" s="16"/>
      <c r="AU413" s="16"/>
    </row>
    <row r="414" spans="1:47" s="4" customFormat="1" ht="21.6" customHeight="1" x14ac:dyDescent="0.25">
      <c r="A414" s="12">
        <v>374</v>
      </c>
      <c r="B414" s="20" t="s">
        <v>139</v>
      </c>
      <c r="C414" s="35" t="s">
        <v>177</v>
      </c>
      <c r="D414" s="84">
        <v>1991</v>
      </c>
      <c r="E414" s="10"/>
      <c r="F414" s="11">
        <f t="shared" si="40"/>
        <v>0</v>
      </c>
      <c r="G414" s="1"/>
      <c r="H414" s="1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F414" s="16"/>
      <c r="AG414" s="16"/>
      <c r="AH414" s="16"/>
      <c r="AI414" s="16"/>
      <c r="AJ414" s="16"/>
      <c r="AK414" s="16"/>
      <c r="AL414" s="16"/>
      <c r="AM414" s="16"/>
      <c r="AN414" s="16"/>
      <c r="AO414" s="16"/>
      <c r="AP414" s="16"/>
      <c r="AQ414" s="16"/>
      <c r="AR414" s="16"/>
      <c r="AS414" s="16"/>
      <c r="AT414" s="16"/>
      <c r="AU414" s="16"/>
    </row>
    <row r="415" spans="1:47" s="4" customFormat="1" ht="21.6" customHeight="1" x14ac:dyDescent="0.25">
      <c r="A415" s="12">
        <v>375</v>
      </c>
      <c r="B415" s="40" t="s">
        <v>51</v>
      </c>
      <c r="C415" s="35" t="s">
        <v>14</v>
      </c>
      <c r="D415" s="84">
        <v>3</v>
      </c>
      <c r="E415" s="10"/>
      <c r="F415" s="11">
        <f t="shared" si="40"/>
        <v>0</v>
      </c>
      <c r="G415" s="1"/>
      <c r="H415" s="1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F415" s="16"/>
      <c r="AG415" s="16"/>
      <c r="AH415" s="16"/>
      <c r="AI415" s="16"/>
      <c r="AJ415" s="16"/>
      <c r="AK415" s="16"/>
      <c r="AL415" s="16"/>
      <c r="AM415" s="16"/>
      <c r="AN415" s="16"/>
      <c r="AO415" s="16"/>
      <c r="AP415" s="16"/>
      <c r="AQ415" s="16"/>
      <c r="AR415" s="16"/>
      <c r="AS415" s="16"/>
      <c r="AT415" s="16"/>
      <c r="AU415" s="16"/>
    </row>
    <row r="416" spans="1:47" s="4" customFormat="1" ht="10.8" customHeight="1" x14ac:dyDescent="0.25">
      <c r="A416" s="12">
        <v>376</v>
      </c>
      <c r="B416" s="87" t="s">
        <v>184</v>
      </c>
      <c r="C416" s="35" t="s">
        <v>177</v>
      </c>
      <c r="D416" s="84">
        <v>87</v>
      </c>
      <c r="E416" s="10"/>
      <c r="F416" s="11">
        <f t="shared" si="40"/>
        <v>0</v>
      </c>
      <c r="G416" s="1"/>
      <c r="H416" s="1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  <c r="AP416" s="16"/>
      <c r="AQ416" s="16"/>
      <c r="AR416" s="16"/>
      <c r="AS416" s="16"/>
      <c r="AT416" s="16"/>
      <c r="AU416" s="16"/>
    </row>
    <row r="417" spans="1:47" s="4" customFormat="1" ht="21.6" customHeight="1" x14ac:dyDescent="0.25">
      <c r="A417" s="12">
        <v>377</v>
      </c>
      <c r="B417" s="39" t="s">
        <v>39</v>
      </c>
      <c r="C417" s="35" t="s">
        <v>211</v>
      </c>
      <c r="D417" s="84">
        <v>435</v>
      </c>
      <c r="E417" s="10"/>
      <c r="F417" s="11">
        <f t="shared" si="40"/>
        <v>0</v>
      </c>
      <c r="G417" s="1"/>
      <c r="H417" s="1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/>
      <c r="AM417" s="16"/>
      <c r="AN417" s="16"/>
      <c r="AO417" s="16"/>
      <c r="AP417" s="16"/>
      <c r="AQ417" s="16"/>
      <c r="AR417" s="16"/>
      <c r="AS417" s="16"/>
      <c r="AT417" s="16"/>
      <c r="AU417" s="16"/>
    </row>
    <row r="418" spans="1:47" s="4" customFormat="1" ht="21.6" customHeight="1" x14ac:dyDescent="0.25">
      <c r="A418" s="12">
        <v>378</v>
      </c>
      <c r="B418" s="39" t="s">
        <v>137</v>
      </c>
      <c r="C418" s="35" t="s">
        <v>177</v>
      </c>
      <c r="D418" s="84">
        <v>44</v>
      </c>
      <c r="E418" s="10"/>
      <c r="F418" s="11">
        <f t="shared" si="40"/>
        <v>0</v>
      </c>
      <c r="G418" s="1"/>
      <c r="H418" s="1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6"/>
      <c r="AQ418" s="16"/>
      <c r="AR418" s="16"/>
      <c r="AS418" s="16"/>
      <c r="AT418" s="16"/>
      <c r="AU418" s="16"/>
    </row>
    <row r="419" spans="1:47" s="4" customFormat="1" ht="21.6" customHeight="1" x14ac:dyDescent="0.25">
      <c r="A419" s="12">
        <v>379</v>
      </c>
      <c r="B419" s="89" t="s">
        <v>212</v>
      </c>
      <c r="C419" s="35" t="s">
        <v>14</v>
      </c>
      <c r="D419" s="84">
        <v>9</v>
      </c>
      <c r="E419" s="10"/>
      <c r="F419" s="11">
        <f t="shared" si="40"/>
        <v>0</v>
      </c>
      <c r="G419" s="1"/>
      <c r="H419" s="1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  <c r="AL419" s="16"/>
      <c r="AM419" s="16"/>
      <c r="AN419" s="16"/>
      <c r="AO419" s="16"/>
      <c r="AP419" s="16"/>
      <c r="AQ419" s="16"/>
      <c r="AR419" s="16"/>
      <c r="AS419" s="16"/>
      <c r="AT419" s="16"/>
      <c r="AU419" s="16"/>
    </row>
    <row r="420" spans="1:47" s="4" customFormat="1" ht="10.8" customHeight="1" x14ac:dyDescent="0.25">
      <c r="A420" s="12">
        <v>380</v>
      </c>
      <c r="B420" s="87" t="s">
        <v>184</v>
      </c>
      <c r="C420" s="35" t="s">
        <v>177</v>
      </c>
      <c r="D420" s="84">
        <v>90</v>
      </c>
      <c r="E420" s="10"/>
      <c r="F420" s="11">
        <f t="shared" si="40"/>
        <v>0</v>
      </c>
      <c r="G420" s="1"/>
      <c r="H420" s="1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  <c r="AL420" s="16"/>
      <c r="AM420" s="16"/>
      <c r="AN420" s="16"/>
      <c r="AO420" s="16"/>
      <c r="AP420" s="16"/>
      <c r="AQ420" s="16"/>
      <c r="AR420" s="16"/>
      <c r="AS420" s="16"/>
      <c r="AT420" s="16"/>
      <c r="AU420" s="16"/>
    </row>
    <row r="421" spans="1:47" s="4" customFormat="1" ht="21.6" customHeight="1" x14ac:dyDescent="0.25">
      <c r="A421" s="12">
        <v>381</v>
      </c>
      <c r="B421" s="39" t="s">
        <v>137</v>
      </c>
      <c r="C421" s="35" t="s">
        <v>177</v>
      </c>
      <c r="D421" s="84">
        <v>54</v>
      </c>
      <c r="E421" s="10"/>
      <c r="F421" s="11">
        <f t="shared" si="40"/>
        <v>0</v>
      </c>
      <c r="G421" s="1"/>
      <c r="H421" s="1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  <c r="AL421" s="16"/>
      <c r="AM421" s="16"/>
      <c r="AN421" s="16"/>
      <c r="AO421" s="16"/>
      <c r="AP421" s="16"/>
      <c r="AQ421" s="16"/>
      <c r="AR421" s="16"/>
      <c r="AS421" s="16"/>
      <c r="AT421" s="16"/>
      <c r="AU421" s="16"/>
    </row>
    <row r="422" spans="1:47" s="4" customFormat="1" ht="21.6" customHeight="1" x14ac:dyDescent="0.25">
      <c r="A422" s="12">
        <v>382</v>
      </c>
      <c r="B422" s="26" t="s">
        <v>36</v>
      </c>
      <c r="C422" s="32" t="s">
        <v>40</v>
      </c>
      <c r="D422" s="84">
        <v>1</v>
      </c>
      <c r="E422" s="10"/>
      <c r="F422" s="11">
        <f t="shared" si="40"/>
        <v>0</v>
      </c>
      <c r="G422" s="1"/>
      <c r="H422" s="1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/>
      <c r="AM422" s="16"/>
      <c r="AN422" s="16"/>
      <c r="AO422" s="16"/>
      <c r="AP422" s="16"/>
      <c r="AQ422" s="16"/>
      <c r="AR422" s="16"/>
      <c r="AS422" s="16"/>
      <c r="AT422" s="16"/>
      <c r="AU422" s="16"/>
    </row>
    <row r="423" spans="1:47" s="4" customFormat="1" ht="21.6" customHeight="1" x14ac:dyDescent="0.25">
      <c r="A423" s="12">
        <v>383</v>
      </c>
      <c r="B423" s="44" t="s">
        <v>37</v>
      </c>
      <c r="C423" s="43" t="s">
        <v>40</v>
      </c>
      <c r="D423" s="84">
        <v>1</v>
      </c>
      <c r="E423" s="10"/>
      <c r="F423" s="11">
        <f t="shared" si="40"/>
        <v>0</v>
      </c>
      <c r="G423" s="1"/>
      <c r="H423" s="1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/>
      <c r="AM423" s="16"/>
      <c r="AN423" s="16"/>
      <c r="AO423" s="16"/>
      <c r="AP423" s="16"/>
      <c r="AQ423" s="16"/>
      <c r="AR423" s="16"/>
      <c r="AS423" s="16"/>
      <c r="AT423" s="16"/>
      <c r="AU423" s="16"/>
    </row>
    <row r="424" spans="1:47" s="4" customFormat="1" ht="10.8" customHeight="1" x14ac:dyDescent="0.25">
      <c r="A424" s="12">
        <v>384</v>
      </c>
      <c r="B424" s="44" t="s">
        <v>35</v>
      </c>
      <c r="C424" s="43" t="s">
        <v>40</v>
      </c>
      <c r="D424" s="84">
        <v>1</v>
      </c>
      <c r="E424" s="10"/>
      <c r="F424" s="11">
        <f t="shared" si="40"/>
        <v>0</v>
      </c>
      <c r="G424" s="1"/>
      <c r="H424" s="1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  <c r="AL424" s="16"/>
      <c r="AM424" s="16"/>
      <c r="AN424" s="16"/>
      <c r="AO424" s="16"/>
      <c r="AP424" s="16"/>
      <c r="AQ424" s="16"/>
      <c r="AR424" s="16"/>
      <c r="AS424" s="16"/>
      <c r="AT424" s="16"/>
      <c r="AU424" s="16"/>
    </row>
    <row r="425" spans="1:47" s="25" customFormat="1" ht="12.6" customHeight="1" x14ac:dyDescent="0.25">
      <c r="A425" s="97" t="s">
        <v>22</v>
      </c>
      <c r="B425" s="98"/>
      <c r="C425" s="98"/>
      <c r="D425" s="98"/>
      <c r="E425" s="98"/>
      <c r="F425" s="99"/>
      <c r="G425" s="24"/>
      <c r="H425" s="24"/>
    </row>
    <row r="426" spans="1:47" s="25" customFormat="1" ht="10.8" customHeight="1" x14ac:dyDescent="0.25">
      <c r="A426" s="12">
        <v>385</v>
      </c>
      <c r="B426" s="26" t="s">
        <v>33</v>
      </c>
      <c r="C426" s="18" t="s">
        <v>25</v>
      </c>
      <c r="D426" s="27">
        <v>2</v>
      </c>
      <c r="E426" s="28"/>
      <c r="F426" s="11">
        <f t="shared" ref="F426:F427" si="41">SUM(D426*E426)</f>
        <v>0</v>
      </c>
      <c r="G426" s="24"/>
      <c r="H426" s="24"/>
    </row>
    <row r="427" spans="1:47" s="25" customFormat="1" ht="10.8" customHeight="1" x14ac:dyDescent="0.25">
      <c r="A427" s="12">
        <v>386</v>
      </c>
      <c r="B427" s="26" t="s">
        <v>34</v>
      </c>
      <c r="C427" s="18" t="s">
        <v>26</v>
      </c>
      <c r="D427" s="29">
        <v>1.1399999999999999</v>
      </c>
      <c r="E427" s="28"/>
      <c r="F427" s="11">
        <f t="shared" si="41"/>
        <v>0</v>
      </c>
      <c r="G427" s="24"/>
    </row>
    <row r="428" spans="1:47" s="4" customFormat="1" ht="12.6" customHeight="1" thickBot="1" x14ac:dyDescent="0.3">
      <c r="A428" s="100" t="s">
        <v>170</v>
      </c>
      <c r="B428" s="101"/>
      <c r="C428" s="101"/>
      <c r="D428" s="101"/>
      <c r="E428" s="102"/>
      <c r="F428" s="23">
        <f>SUM(F409:F427)</f>
        <v>0</v>
      </c>
      <c r="G428" s="1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/>
      <c r="AM428" s="16"/>
      <c r="AN428" s="16"/>
      <c r="AO428" s="16"/>
      <c r="AP428" s="16"/>
      <c r="AQ428" s="16"/>
      <c r="AR428" s="16"/>
      <c r="AS428" s="16"/>
      <c r="AT428" s="16"/>
      <c r="AU428" s="16"/>
    </row>
    <row r="429" spans="1:47" s="4" customFormat="1" ht="12.6" customHeight="1" x14ac:dyDescent="0.25">
      <c r="A429" s="103" t="s">
        <v>164</v>
      </c>
      <c r="B429" s="104"/>
      <c r="C429" s="104"/>
      <c r="D429" s="104"/>
      <c r="E429" s="104"/>
      <c r="F429" s="105"/>
      <c r="G429" s="1"/>
      <c r="H429" s="1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  <c r="AL429" s="16"/>
      <c r="AM429" s="16"/>
      <c r="AN429" s="16"/>
      <c r="AO429" s="16"/>
      <c r="AP429" s="16"/>
      <c r="AQ429" s="16"/>
      <c r="AR429" s="16"/>
      <c r="AS429" s="16"/>
      <c r="AT429" s="16"/>
      <c r="AU429" s="16"/>
    </row>
    <row r="430" spans="1:47" s="4" customFormat="1" ht="10.8" customHeight="1" x14ac:dyDescent="0.25">
      <c r="A430" s="12">
        <v>387</v>
      </c>
      <c r="B430" s="79" t="s">
        <v>171</v>
      </c>
      <c r="C430" s="35" t="s">
        <v>26</v>
      </c>
      <c r="D430" s="80">
        <v>0.85000000000000009</v>
      </c>
      <c r="E430" s="10"/>
      <c r="F430" s="11">
        <f t="shared" ref="F430:F454" si="42">SUM(D430*E430)</f>
        <v>0</v>
      </c>
      <c r="G430" s="1"/>
      <c r="H430" s="1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  <c r="AL430" s="16"/>
      <c r="AM430" s="16"/>
      <c r="AN430" s="16"/>
      <c r="AO430" s="16"/>
      <c r="AP430" s="16"/>
      <c r="AQ430" s="16"/>
      <c r="AR430" s="16"/>
      <c r="AS430" s="16"/>
      <c r="AT430" s="16"/>
      <c r="AU430" s="16"/>
    </row>
    <row r="431" spans="1:47" s="4" customFormat="1" ht="10.8" customHeight="1" x14ac:dyDescent="0.25">
      <c r="A431" s="12">
        <v>388</v>
      </c>
      <c r="B431" s="20" t="s">
        <v>172</v>
      </c>
      <c r="C431" s="35" t="s">
        <v>15</v>
      </c>
      <c r="D431" s="81">
        <v>42</v>
      </c>
      <c r="E431" s="10"/>
      <c r="F431" s="11">
        <f t="shared" si="42"/>
        <v>0</v>
      </c>
      <c r="G431" s="1"/>
      <c r="H431" s="1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/>
      <c r="AM431" s="16"/>
      <c r="AN431" s="16"/>
      <c r="AO431" s="16"/>
      <c r="AP431" s="16"/>
      <c r="AQ431" s="16"/>
      <c r="AR431" s="16"/>
      <c r="AS431" s="16"/>
      <c r="AT431" s="16"/>
      <c r="AU431" s="16"/>
    </row>
    <row r="432" spans="1:47" s="4" customFormat="1" ht="21.6" customHeight="1" x14ac:dyDescent="0.25">
      <c r="A432" s="12">
        <v>389</v>
      </c>
      <c r="B432" s="20" t="s">
        <v>173</v>
      </c>
      <c r="C432" s="35" t="s">
        <v>54</v>
      </c>
      <c r="D432" s="82">
        <v>2.3069999999999999</v>
      </c>
      <c r="E432" s="10"/>
      <c r="F432" s="11">
        <f t="shared" si="42"/>
        <v>0</v>
      </c>
      <c r="G432" s="1"/>
      <c r="H432" s="1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/>
      <c r="AM432" s="16"/>
      <c r="AN432" s="16"/>
      <c r="AO432" s="16"/>
      <c r="AP432" s="16"/>
      <c r="AQ432" s="16"/>
      <c r="AR432" s="16"/>
      <c r="AS432" s="16"/>
      <c r="AT432" s="16"/>
      <c r="AU432" s="16"/>
    </row>
    <row r="433" spans="1:47" s="4" customFormat="1" ht="21.6" customHeight="1" x14ac:dyDescent="0.25">
      <c r="A433" s="12">
        <v>390</v>
      </c>
      <c r="B433" s="37" t="s">
        <v>174</v>
      </c>
      <c r="C433" s="35" t="s">
        <v>54</v>
      </c>
      <c r="D433" s="82">
        <v>2.3069999999999999</v>
      </c>
      <c r="E433" s="10"/>
      <c r="F433" s="11">
        <f t="shared" si="42"/>
        <v>0</v>
      </c>
      <c r="G433" s="1"/>
      <c r="H433" s="1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  <c r="AP433" s="16"/>
      <c r="AQ433" s="16"/>
      <c r="AR433" s="16"/>
      <c r="AS433" s="16"/>
      <c r="AT433" s="16"/>
      <c r="AU433" s="16"/>
    </row>
    <row r="434" spans="1:47" s="4" customFormat="1" ht="10.8" customHeight="1" x14ac:dyDescent="0.25">
      <c r="A434" s="12">
        <v>391</v>
      </c>
      <c r="B434" s="37" t="s">
        <v>88</v>
      </c>
      <c r="C434" s="35" t="s">
        <v>14</v>
      </c>
      <c r="D434" s="81">
        <v>7</v>
      </c>
      <c r="E434" s="10"/>
      <c r="F434" s="11">
        <f t="shared" si="42"/>
        <v>0</v>
      </c>
      <c r="G434" s="1"/>
      <c r="H434" s="1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F434" s="16"/>
      <c r="AG434" s="16"/>
      <c r="AH434" s="16"/>
      <c r="AI434" s="16"/>
      <c r="AJ434" s="16"/>
      <c r="AK434" s="16"/>
      <c r="AL434" s="16"/>
      <c r="AM434" s="16"/>
      <c r="AN434" s="16"/>
      <c r="AO434" s="16"/>
      <c r="AP434" s="16"/>
      <c r="AQ434" s="16"/>
      <c r="AR434" s="16"/>
      <c r="AS434" s="16"/>
      <c r="AT434" s="16"/>
      <c r="AU434" s="16"/>
    </row>
    <row r="435" spans="1:47" s="4" customFormat="1" ht="10.8" customHeight="1" x14ac:dyDescent="0.25">
      <c r="A435" s="12">
        <v>392</v>
      </c>
      <c r="B435" s="79" t="s">
        <v>47</v>
      </c>
      <c r="C435" s="35" t="s">
        <v>15</v>
      </c>
      <c r="D435" s="81">
        <v>76</v>
      </c>
      <c r="E435" s="10"/>
      <c r="F435" s="11">
        <f t="shared" si="42"/>
        <v>0</v>
      </c>
      <c r="G435" s="1"/>
      <c r="H435" s="1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F435" s="16"/>
      <c r="AG435" s="16"/>
      <c r="AH435" s="16"/>
      <c r="AI435" s="16"/>
      <c r="AJ435" s="16"/>
      <c r="AK435" s="16"/>
      <c r="AL435" s="16"/>
      <c r="AM435" s="16"/>
      <c r="AN435" s="16"/>
      <c r="AO435" s="16"/>
      <c r="AP435" s="16"/>
      <c r="AQ435" s="16"/>
      <c r="AR435" s="16"/>
      <c r="AS435" s="16"/>
      <c r="AT435" s="16"/>
      <c r="AU435" s="16"/>
    </row>
    <row r="436" spans="1:47" s="4" customFormat="1" ht="10.8" customHeight="1" x14ac:dyDescent="0.25">
      <c r="A436" s="12">
        <v>393</v>
      </c>
      <c r="B436" s="85" t="s">
        <v>175</v>
      </c>
      <c r="C436" s="35" t="s">
        <v>95</v>
      </c>
      <c r="D436" s="81">
        <v>7</v>
      </c>
      <c r="E436" s="10"/>
      <c r="F436" s="11">
        <f t="shared" si="42"/>
        <v>0</v>
      </c>
      <c r="G436" s="1"/>
      <c r="H436" s="1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  <c r="AL436" s="16"/>
      <c r="AM436" s="16"/>
      <c r="AN436" s="16"/>
      <c r="AO436" s="16"/>
      <c r="AP436" s="16"/>
      <c r="AQ436" s="16"/>
      <c r="AR436" s="16"/>
      <c r="AS436" s="16"/>
      <c r="AT436" s="16"/>
      <c r="AU436" s="16"/>
    </row>
    <row r="437" spans="1:47" s="4" customFormat="1" ht="10.8" customHeight="1" x14ac:dyDescent="0.25">
      <c r="A437" s="12">
        <v>394</v>
      </c>
      <c r="B437" s="37" t="s">
        <v>176</v>
      </c>
      <c r="C437" s="35" t="s">
        <v>177</v>
      </c>
      <c r="D437" s="81">
        <v>6</v>
      </c>
      <c r="E437" s="10"/>
      <c r="F437" s="11">
        <f t="shared" si="42"/>
        <v>0</v>
      </c>
      <c r="G437" s="1"/>
      <c r="H437" s="1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  <c r="AI437" s="16"/>
      <c r="AJ437" s="16"/>
      <c r="AK437" s="16"/>
      <c r="AL437" s="16"/>
      <c r="AM437" s="16"/>
      <c r="AN437" s="16"/>
      <c r="AO437" s="16"/>
      <c r="AP437" s="16"/>
      <c r="AQ437" s="16"/>
      <c r="AR437" s="16"/>
      <c r="AS437" s="16"/>
      <c r="AT437" s="16"/>
      <c r="AU437" s="16"/>
    </row>
    <row r="438" spans="1:47" s="4" customFormat="1" ht="10.8" customHeight="1" x14ac:dyDescent="0.25">
      <c r="A438" s="12">
        <v>395</v>
      </c>
      <c r="B438" s="37" t="s">
        <v>178</v>
      </c>
      <c r="C438" s="35" t="s">
        <v>15</v>
      </c>
      <c r="D438" s="81">
        <v>6</v>
      </c>
      <c r="E438" s="10"/>
      <c r="F438" s="11">
        <f t="shared" si="42"/>
        <v>0</v>
      </c>
      <c r="G438" s="1"/>
      <c r="H438" s="1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  <c r="AI438" s="16"/>
      <c r="AJ438" s="16"/>
      <c r="AK438" s="16"/>
      <c r="AL438" s="16"/>
      <c r="AM438" s="16"/>
      <c r="AN438" s="16"/>
      <c r="AO438" s="16"/>
      <c r="AP438" s="16"/>
      <c r="AQ438" s="16"/>
      <c r="AR438" s="16"/>
      <c r="AS438" s="16"/>
      <c r="AT438" s="16"/>
      <c r="AU438" s="16"/>
    </row>
    <row r="439" spans="1:47" s="4" customFormat="1" ht="21.6" customHeight="1" x14ac:dyDescent="0.25">
      <c r="A439" s="12">
        <v>396</v>
      </c>
      <c r="B439" s="79" t="s">
        <v>179</v>
      </c>
      <c r="C439" s="35" t="s">
        <v>15</v>
      </c>
      <c r="D439" s="81">
        <v>310</v>
      </c>
      <c r="E439" s="10"/>
      <c r="F439" s="11">
        <f t="shared" si="42"/>
        <v>0</v>
      </c>
      <c r="G439" s="1"/>
      <c r="H439" s="1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F439" s="16"/>
      <c r="AG439" s="16"/>
      <c r="AH439" s="16"/>
      <c r="AI439" s="16"/>
      <c r="AJ439" s="16"/>
      <c r="AK439" s="16"/>
      <c r="AL439" s="16"/>
      <c r="AM439" s="16"/>
      <c r="AN439" s="16"/>
      <c r="AO439" s="16"/>
      <c r="AP439" s="16"/>
      <c r="AQ439" s="16"/>
      <c r="AR439" s="16"/>
      <c r="AS439" s="16"/>
      <c r="AT439" s="16"/>
      <c r="AU439" s="16"/>
    </row>
    <row r="440" spans="1:47" s="4" customFormat="1" ht="21.6" customHeight="1" x14ac:dyDescent="0.25">
      <c r="A440" s="12">
        <v>397</v>
      </c>
      <c r="B440" s="79" t="s">
        <v>180</v>
      </c>
      <c r="C440" s="35" t="s">
        <v>27</v>
      </c>
      <c r="D440" s="81">
        <v>5</v>
      </c>
      <c r="E440" s="10"/>
      <c r="F440" s="11">
        <f t="shared" si="42"/>
        <v>0</v>
      </c>
      <c r="G440" s="1"/>
      <c r="H440" s="1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F440" s="16"/>
      <c r="AG440" s="16"/>
      <c r="AH440" s="16"/>
      <c r="AI440" s="16"/>
      <c r="AJ440" s="16"/>
      <c r="AK440" s="16"/>
      <c r="AL440" s="16"/>
      <c r="AM440" s="16"/>
      <c r="AN440" s="16"/>
      <c r="AO440" s="16"/>
      <c r="AP440" s="16"/>
      <c r="AQ440" s="16"/>
      <c r="AR440" s="16"/>
      <c r="AS440" s="16"/>
      <c r="AT440" s="16"/>
      <c r="AU440" s="16"/>
    </row>
    <row r="441" spans="1:47" s="4" customFormat="1" ht="21.6" customHeight="1" x14ac:dyDescent="0.25">
      <c r="A441" s="12">
        <v>398</v>
      </c>
      <c r="B441" s="37" t="s">
        <v>117</v>
      </c>
      <c r="C441" s="35" t="s">
        <v>15</v>
      </c>
      <c r="D441" s="84">
        <v>1075</v>
      </c>
      <c r="E441" s="10"/>
      <c r="F441" s="11">
        <f t="shared" si="42"/>
        <v>0</v>
      </c>
      <c r="G441" s="1"/>
      <c r="H441" s="1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F441" s="16"/>
      <c r="AG441" s="16"/>
      <c r="AH441" s="16"/>
      <c r="AI441" s="16"/>
      <c r="AJ441" s="16"/>
      <c r="AK441" s="16"/>
      <c r="AL441" s="16"/>
      <c r="AM441" s="16"/>
      <c r="AN441" s="16"/>
      <c r="AO441" s="16"/>
      <c r="AP441" s="16"/>
      <c r="AQ441" s="16"/>
      <c r="AR441" s="16"/>
      <c r="AS441" s="16"/>
      <c r="AT441" s="16"/>
      <c r="AU441" s="16"/>
    </row>
    <row r="442" spans="1:47" s="4" customFormat="1" ht="10.8" customHeight="1" x14ac:dyDescent="0.25">
      <c r="A442" s="12">
        <v>399</v>
      </c>
      <c r="B442" s="37" t="s">
        <v>118</v>
      </c>
      <c r="C442" s="35" t="s">
        <v>14</v>
      </c>
      <c r="D442" s="81">
        <v>8</v>
      </c>
      <c r="E442" s="10"/>
      <c r="F442" s="11">
        <f t="shared" si="42"/>
        <v>0</v>
      </c>
      <c r="G442" s="1"/>
      <c r="H442" s="1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/>
      <c r="AM442" s="16"/>
      <c r="AN442" s="16"/>
      <c r="AO442" s="16"/>
      <c r="AP442" s="16"/>
      <c r="AQ442" s="16"/>
      <c r="AR442" s="16"/>
      <c r="AS442" s="16"/>
      <c r="AT442" s="16"/>
      <c r="AU442" s="16"/>
    </row>
    <row r="443" spans="1:47" s="4" customFormat="1" ht="21.6" customHeight="1" x14ac:dyDescent="0.25">
      <c r="A443" s="12">
        <v>400</v>
      </c>
      <c r="B443" s="85" t="s">
        <v>181</v>
      </c>
      <c r="C443" s="35" t="s">
        <v>27</v>
      </c>
      <c r="D443" s="81">
        <v>637</v>
      </c>
      <c r="E443" s="10"/>
      <c r="F443" s="11">
        <f t="shared" si="42"/>
        <v>0</v>
      </c>
      <c r="G443" s="1"/>
      <c r="H443" s="1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/>
      <c r="AM443" s="16"/>
      <c r="AN443" s="16"/>
      <c r="AO443" s="16"/>
      <c r="AP443" s="16"/>
      <c r="AQ443" s="16"/>
      <c r="AR443" s="16"/>
      <c r="AS443" s="16"/>
      <c r="AT443" s="16"/>
      <c r="AU443" s="16"/>
    </row>
    <row r="444" spans="1:47" s="4" customFormat="1" ht="10.8" customHeight="1" x14ac:dyDescent="0.25">
      <c r="A444" s="12">
        <v>401</v>
      </c>
      <c r="B444" s="85" t="s">
        <v>182</v>
      </c>
      <c r="C444" s="86" t="s">
        <v>42</v>
      </c>
      <c r="D444" s="84">
        <v>6366</v>
      </c>
      <c r="E444" s="10"/>
      <c r="F444" s="11">
        <f t="shared" si="42"/>
        <v>0</v>
      </c>
      <c r="G444" s="1"/>
      <c r="H444" s="1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  <c r="AL444" s="16"/>
      <c r="AM444" s="16"/>
      <c r="AN444" s="16"/>
      <c r="AO444" s="16"/>
      <c r="AP444" s="16"/>
      <c r="AQ444" s="16"/>
      <c r="AR444" s="16"/>
      <c r="AS444" s="16"/>
      <c r="AT444" s="16"/>
      <c r="AU444" s="16"/>
    </row>
    <row r="445" spans="1:47" s="4" customFormat="1" ht="21.6" customHeight="1" x14ac:dyDescent="0.25">
      <c r="A445" s="12">
        <v>402</v>
      </c>
      <c r="B445" s="20" t="s">
        <v>139</v>
      </c>
      <c r="C445" s="35" t="s">
        <v>177</v>
      </c>
      <c r="D445" s="36">
        <v>749</v>
      </c>
      <c r="E445" s="10"/>
      <c r="F445" s="11">
        <f t="shared" si="42"/>
        <v>0</v>
      </c>
      <c r="G445" s="1"/>
      <c r="H445" s="1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  <c r="AP445" s="16"/>
      <c r="AQ445" s="16"/>
      <c r="AR445" s="16"/>
      <c r="AS445" s="16"/>
      <c r="AT445" s="16"/>
      <c r="AU445" s="16"/>
    </row>
    <row r="446" spans="1:47" s="4" customFormat="1" ht="21.6" customHeight="1" x14ac:dyDescent="0.25">
      <c r="A446" s="12">
        <v>403</v>
      </c>
      <c r="B446" s="89" t="s">
        <v>183</v>
      </c>
      <c r="C446" s="35" t="s">
        <v>14</v>
      </c>
      <c r="D446" s="81">
        <v>7</v>
      </c>
      <c r="E446" s="10"/>
      <c r="F446" s="11">
        <f t="shared" si="42"/>
        <v>0</v>
      </c>
      <c r="G446" s="1"/>
      <c r="H446" s="1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  <c r="AL446" s="16"/>
      <c r="AM446" s="16"/>
      <c r="AN446" s="16"/>
      <c r="AO446" s="16"/>
      <c r="AP446" s="16"/>
      <c r="AQ446" s="16"/>
      <c r="AR446" s="16"/>
      <c r="AS446" s="16"/>
      <c r="AT446" s="16"/>
      <c r="AU446" s="16"/>
    </row>
    <row r="447" spans="1:47" s="4" customFormat="1" ht="10.8" customHeight="1" x14ac:dyDescent="0.25">
      <c r="A447" s="12">
        <v>404</v>
      </c>
      <c r="B447" s="87" t="s">
        <v>184</v>
      </c>
      <c r="C447" s="35" t="s">
        <v>177</v>
      </c>
      <c r="D447" s="81">
        <v>70</v>
      </c>
      <c r="E447" s="10"/>
      <c r="F447" s="11">
        <f t="shared" si="42"/>
        <v>0</v>
      </c>
      <c r="G447" s="1"/>
      <c r="H447" s="1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6"/>
      <c r="AQ447" s="16"/>
      <c r="AR447" s="16"/>
      <c r="AS447" s="16"/>
      <c r="AT447" s="16"/>
      <c r="AU447" s="16"/>
    </row>
    <row r="448" spans="1:47" s="4" customFormat="1" ht="21.6" customHeight="1" x14ac:dyDescent="0.25">
      <c r="A448" s="12">
        <v>405</v>
      </c>
      <c r="B448" s="39" t="s">
        <v>137</v>
      </c>
      <c r="C448" s="35" t="s">
        <v>177</v>
      </c>
      <c r="D448" s="81">
        <v>42</v>
      </c>
      <c r="E448" s="10"/>
      <c r="F448" s="11">
        <f t="shared" si="42"/>
        <v>0</v>
      </c>
      <c r="G448" s="1"/>
      <c r="H448" s="1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  <c r="AL448" s="16"/>
      <c r="AM448" s="16"/>
      <c r="AN448" s="16"/>
      <c r="AO448" s="16"/>
      <c r="AP448" s="16"/>
      <c r="AQ448" s="16"/>
      <c r="AR448" s="16"/>
      <c r="AS448" s="16"/>
      <c r="AT448" s="16"/>
      <c r="AU448" s="16"/>
    </row>
    <row r="449" spans="1:195" s="4" customFormat="1" ht="21.6" customHeight="1" x14ac:dyDescent="0.25">
      <c r="A449" s="12">
        <v>406</v>
      </c>
      <c r="B449" s="89" t="s">
        <v>186</v>
      </c>
      <c r="C449" s="35" t="s">
        <v>14</v>
      </c>
      <c r="D449" s="81">
        <v>1</v>
      </c>
      <c r="E449" s="10"/>
      <c r="F449" s="11">
        <f t="shared" si="42"/>
        <v>0</v>
      </c>
      <c r="G449" s="1"/>
      <c r="H449" s="1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  <c r="AL449" s="16"/>
      <c r="AM449" s="16"/>
      <c r="AN449" s="16"/>
      <c r="AO449" s="16"/>
      <c r="AP449" s="16"/>
      <c r="AQ449" s="16"/>
      <c r="AR449" s="16"/>
      <c r="AS449" s="16"/>
      <c r="AT449" s="16"/>
      <c r="AU449" s="16"/>
    </row>
    <row r="450" spans="1:195" s="4" customFormat="1" ht="10.8" customHeight="1" x14ac:dyDescent="0.25">
      <c r="A450" s="12">
        <v>407</v>
      </c>
      <c r="B450" s="87" t="s">
        <v>185</v>
      </c>
      <c r="C450" s="35" t="s">
        <v>177</v>
      </c>
      <c r="D450" s="81">
        <v>62</v>
      </c>
      <c r="E450" s="10"/>
      <c r="F450" s="11">
        <f t="shared" si="42"/>
        <v>0</v>
      </c>
      <c r="G450" s="1"/>
      <c r="H450" s="1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F450" s="16"/>
      <c r="AG450" s="16"/>
      <c r="AH450" s="16"/>
      <c r="AI450" s="16"/>
      <c r="AJ450" s="16"/>
      <c r="AK450" s="16"/>
      <c r="AL450" s="16"/>
      <c r="AM450" s="16"/>
      <c r="AN450" s="16"/>
      <c r="AO450" s="16"/>
      <c r="AP450" s="16"/>
      <c r="AQ450" s="16"/>
      <c r="AR450" s="16"/>
      <c r="AS450" s="16"/>
      <c r="AT450" s="16"/>
      <c r="AU450" s="16"/>
    </row>
    <row r="451" spans="1:195" s="4" customFormat="1" ht="21.6" customHeight="1" x14ac:dyDescent="0.25">
      <c r="A451" s="12">
        <v>408</v>
      </c>
      <c r="B451" s="39" t="s">
        <v>137</v>
      </c>
      <c r="C451" s="35" t="s">
        <v>177</v>
      </c>
      <c r="D451" s="81">
        <v>86</v>
      </c>
      <c r="E451" s="10"/>
      <c r="F451" s="11">
        <f t="shared" si="42"/>
        <v>0</v>
      </c>
      <c r="G451" s="1"/>
      <c r="H451" s="1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6"/>
      <c r="AR451" s="16"/>
      <c r="AS451" s="16"/>
      <c r="AT451" s="16"/>
      <c r="AU451" s="16"/>
    </row>
    <row r="452" spans="1:195" s="4" customFormat="1" ht="21.6" customHeight="1" x14ac:dyDescent="0.25">
      <c r="A452" s="12">
        <v>409</v>
      </c>
      <c r="B452" s="46" t="s">
        <v>36</v>
      </c>
      <c r="C452" s="32" t="s">
        <v>40</v>
      </c>
      <c r="D452" s="81">
        <v>1</v>
      </c>
      <c r="E452" s="10"/>
      <c r="F452" s="11">
        <f t="shared" si="42"/>
        <v>0</v>
      </c>
      <c r="G452" s="1"/>
      <c r="H452" s="1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F452" s="16"/>
      <c r="AG452" s="16"/>
      <c r="AH452" s="16"/>
      <c r="AI452" s="16"/>
      <c r="AJ452" s="16"/>
      <c r="AK452" s="16"/>
      <c r="AL452" s="16"/>
      <c r="AM452" s="16"/>
      <c r="AN452" s="16"/>
      <c r="AO452" s="16"/>
      <c r="AP452" s="16"/>
      <c r="AQ452" s="16"/>
      <c r="AR452" s="16"/>
      <c r="AS452" s="16"/>
      <c r="AT452" s="16"/>
      <c r="AU452" s="16"/>
    </row>
    <row r="453" spans="1:195" s="4" customFormat="1" ht="21.6" customHeight="1" x14ac:dyDescent="0.25">
      <c r="A453" s="12">
        <v>410</v>
      </c>
      <c r="B453" s="45" t="s">
        <v>37</v>
      </c>
      <c r="C453" s="43" t="s">
        <v>40</v>
      </c>
      <c r="D453" s="81">
        <v>1</v>
      </c>
      <c r="E453" s="10"/>
      <c r="F453" s="11">
        <f t="shared" si="42"/>
        <v>0</v>
      </c>
      <c r="G453" s="1"/>
      <c r="H453" s="1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F453" s="16"/>
      <c r="AG453" s="16"/>
      <c r="AH453" s="16"/>
      <c r="AI453" s="16"/>
      <c r="AJ453" s="16"/>
      <c r="AK453" s="16"/>
      <c r="AL453" s="16"/>
      <c r="AM453" s="16"/>
      <c r="AN453" s="16"/>
      <c r="AO453" s="16"/>
      <c r="AP453" s="16"/>
      <c r="AQ453" s="16"/>
      <c r="AR453" s="16"/>
      <c r="AS453" s="16"/>
      <c r="AT453" s="16"/>
      <c r="AU453" s="16"/>
    </row>
    <row r="454" spans="1:195" s="4" customFormat="1" ht="10.8" customHeight="1" x14ac:dyDescent="0.25">
      <c r="A454" s="12">
        <v>411</v>
      </c>
      <c r="B454" s="45" t="s">
        <v>35</v>
      </c>
      <c r="C454" s="43" t="s">
        <v>40</v>
      </c>
      <c r="D454" s="81">
        <v>1</v>
      </c>
      <c r="E454" s="10"/>
      <c r="F454" s="11">
        <f t="shared" si="42"/>
        <v>0</v>
      </c>
      <c r="G454" s="1"/>
      <c r="H454" s="1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F454" s="16"/>
      <c r="AG454" s="16"/>
      <c r="AH454" s="16"/>
      <c r="AI454" s="16"/>
      <c r="AJ454" s="16"/>
      <c r="AK454" s="16"/>
      <c r="AL454" s="16"/>
      <c r="AM454" s="16"/>
      <c r="AN454" s="16"/>
      <c r="AO454" s="16"/>
      <c r="AP454" s="16"/>
      <c r="AQ454" s="16"/>
      <c r="AR454" s="16"/>
      <c r="AS454" s="16"/>
      <c r="AT454" s="16"/>
      <c r="AU454" s="16"/>
    </row>
    <row r="455" spans="1:195" s="25" customFormat="1" ht="12.6" customHeight="1" x14ac:dyDescent="0.25">
      <c r="A455" s="106" t="s">
        <v>22</v>
      </c>
      <c r="B455" s="107"/>
      <c r="C455" s="107"/>
      <c r="D455" s="107"/>
      <c r="E455" s="107"/>
      <c r="F455" s="108"/>
      <c r="G455" s="24"/>
      <c r="H455" s="24"/>
    </row>
    <row r="456" spans="1:195" s="25" customFormat="1" ht="10.8" customHeight="1" x14ac:dyDescent="0.25">
      <c r="A456" s="12">
        <v>412</v>
      </c>
      <c r="B456" s="26" t="s">
        <v>33</v>
      </c>
      <c r="C456" s="18" t="s">
        <v>25</v>
      </c>
      <c r="D456" s="27">
        <v>2</v>
      </c>
      <c r="E456" s="28"/>
      <c r="F456" s="11">
        <f t="shared" ref="F456:F457" si="43">SUM(D456*E456)</f>
        <v>0</v>
      </c>
      <c r="G456" s="24"/>
      <c r="H456" s="24"/>
    </row>
    <row r="457" spans="1:195" s="25" customFormat="1" ht="10.8" customHeight="1" x14ac:dyDescent="0.25">
      <c r="A457" s="12">
        <v>413</v>
      </c>
      <c r="B457" s="26" t="s">
        <v>34</v>
      </c>
      <c r="C457" s="18" t="s">
        <v>26</v>
      </c>
      <c r="D457" s="29">
        <v>0.43</v>
      </c>
      <c r="E457" s="28"/>
      <c r="F457" s="11">
        <f t="shared" si="43"/>
        <v>0</v>
      </c>
      <c r="G457" s="24"/>
    </row>
    <row r="458" spans="1:195" s="4" customFormat="1" ht="12.6" customHeight="1" thickBot="1" x14ac:dyDescent="0.3">
      <c r="A458" s="100" t="s">
        <v>163</v>
      </c>
      <c r="B458" s="101"/>
      <c r="C458" s="101"/>
      <c r="D458" s="101"/>
      <c r="E458" s="102"/>
      <c r="F458" s="23">
        <f>SUM(F430:F457)</f>
        <v>0</v>
      </c>
      <c r="G458" s="1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6"/>
      <c r="AQ458" s="16"/>
      <c r="AR458" s="16"/>
      <c r="AS458" s="16"/>
      <c r="AT458" s="16"/>
      <c r="AU458" s="16"/>
    </row>
    <row r="459" spans="1:195" ht="15" customHeight="1" x14ac:dyDescent="0.25">
      <c r="A459" s="8"/>
      <c r="C459" s="131" t="s">
        <v>2</v>
      </c>
      <c r="D459" s="132"/>
      <c r="E459" s="133">
        <f>+F245+F201+F173+F129+F99+F63+F311+F273+F428+F458+F407+F377</f>
        <v>0</v>
      </c>
      <c r="F459" s="134"/>
      <c r="AV459" s="16"/>
      <c r="AW459" s="16"/>
      <c r="AX459" s="16"/>
      <c r="AY459" s="16"/>
      <c r="AZ459" s="16"/>
      <c r="BA459" s="16"/>
      <c r="BB459" s="16"/>
      <c r="BC459" s="16"/>
      <c r="BD459" s="16"/>
      <c r="BE459" s="16"/>
      <c r="BF459" s="16"/>
      <c r="BG459" s="16"/>
      <c r="BH459" s="16"/>
      <c r="BI459" s="16"/>
      <c r="BJ459" s="16"/>
      <c r="BK459" s="16"/>
      <c r="BL459" s="16"/>
      <c r="BM459" s="16"/>
      <c r="BN459" s="16"/>
      <c r="BO459" s="16"/>
      <c r="BP459" s="16"/>
      <c r="BQ459" s="16"/>
      <c r="BR459" s="16"/>
      <c r="BS459" s="16"/>
      <c r="BT459" s="16"/>
      <c r="BU459" s="16"/>
      <c r="BV459" s="16"/>
      <c r="BW459" s="16"/>
      <c r="BX459" s="16"/>
      <c r="BY459" s="16"/>
      <c r="BZ459" s="16"/>
      <c r="CA459" s="16"/>
      <c r="CB459" s="16"/>
      <c r="CC459" s="16"/>
      <c r="CD459" s="16"/>
      <c r="CE459" s="16"/>
      <c r="CF459" s="16"/>
      <c r="CG459" s="16"/>
      <c r="CH459" s="16"/>
      <c r="CI459" s="16"/>
      <c r="CJ459" s="16"/>
      <c r="CK459" s="16"/>
      <c r="CL459" s="16"/>
      <c r="CM459" s="16"/>
      <c r="CN459" s="16"/>
      <c r="CO459" s="16"/>
      <c r="CP459" s="16"/>
      <c r="CQ459" s="16"/>
      <c r="CR459" s="16"/>
      <c r="CS459" s="16"/>
      <c r="CT459" s="16"/>
      <c r="CU459" s="16"/>
      <c r="CV459" s="16"/>
      <c r="CW459" s="16"/>
      <c r="CX459" s="16"/>
      <c r="CY459" s="16"/>
      <c r="CZ459" s="16"/>
      <c r="DA459" s="16"/>
      <c r="DB459" s="16"/>
      <c r="DC459" s="16"/>
      <c r="DD459" s="16"/>
      <c r="DE459" s="16"/>
      <c r="DF459" s="16"/>
      <c r="DG459" s="16"/>
      <c r="DH459" s="16"/>
      <c r="DI459" s="16"/>
      <c r="DJ459" s="16"/>
      <c r="DK459" s="16"/>
      <c r="DL459" s="16"/>
      <c r="DM459" s="16"/>
      <c r="DN459" s="16"/>
      <c r="DO459" s="16"/>
      <c r="DP459" s="16"/>
      <c r="DQ459" s="16"/>
      <c r="DR459" s="16"/>
      <c r="DS459" s="16"/>
      <c r="DT459" s="16"/>
      <c r="DU459" s="16"/>
      <c r="DV459" s="16"/>
      <c r="DW459" s="16"/>
      <c r="DX459" s="16"/>
      <c r="DY459" s="16"/>
      <c r="DZ459" s="16"/>
      <c r="EA459" s="16"/>
      <c r="EB459" s="16"/>
      <c r="EC459" s="16"/>
      <c r="ED459" s="16"/>
      <c r="EE459" s="16"/>
      <c r="EF459" s="16"/>
      <c r="EG459" s="16"/>
      <c r="EH459" s="16"/>
      <c r="EI459" s="16"/>
      <c r="EJ459" s="16"/>
      <c r="EK459" s="16"/>
      <c r="EL459" s="16"/>
      <c r="EM459" s="16"/>
      <c r="EN459" s="16"/>
      <c r="EO459" s="16"/>
      <c r="EP459" s="16"/>
      <c r="EQ459" s="16"/>
      <c r="ER459" s="16"/>
      <c r="ES459" s="16"/>
      <c r="ET459" s="16"/>
      <c r="EU459" s="16"/>
      <c r="EV459" s="16"/>
      <c r="EW459" s="16"/>
      <c r="EX459" s="16"/>
      <c r="EY459" s="16"/>
      <c r="EZ459" s="16"/>
      <c r="FA459" s="16"/>
      <c r="FB459" s="16"/>
      <c r="FC459" s="16"/>
      <c r="FD459" s="16"/>
      <c r="FE459" s="16"/>
      <c r="FF459" s="16"/>
      <c r="FG459" s="16"/>
      <c r="FH459" s="16"/>
      <c r="FI459" s="16"/>
      <c r="FJ459" s="16"/>
      <c r="FK459" s="16"/>
      <c r="FL459" s="16"/>
      <c r="FM459" s="16"/>
      <c r="FN459" s="16"/>
      <c r="FO459" s="16"/>
      <c r="FP459" s="16"/>
      <c r="FQ459" s="16"/>
      <c r="FR459" s="16"/>
      <c r="FS459" s="16"/>
      <c r="FT459" s="16"/>
      <c r="FU459" s="16"/>
      <c r="FV459" s="16"/>
      <c r="FW459" s="16"/>
      <c r="FX459" s="16"/>
      <c r="FY459" s="16"/>
      <c r="FZ459" s="16"/>
      <c r="GA459" s="16"/>
      <c r="GB459" s="16"/>
      <c r="GC459" s="16"/>
      <c r="GD459" s="16"/>
      <c r="GE459" s="16"/>
      <c r="GF459" s="16"/>
      <c r="GG459" s="16"/>
      <c r="GH459" s="16"/>
      <c r="GI459" s="16"/>
      <c r="GJ459" s="16"/>
      <c r="GK459" s="16"/>
      <c r="GL459" s="16"/>
      <c r="GM459" s="16"/>
    </row>
    <row r="460" spans="1:195" ht="15" customHeight="1" x14ac:dyDescent="0.25">
      <c r="A460" s="8"/>
      <c r="C460" s="135" t="s">
        <v>8</v>
      </c>
      <c r="D460" s="136"/>
      <c r="E460" s="137">
        <f>E459*0.2</f>
        <v>0</v>
      </c>
      <c r="F460" s="138"/>
      <c r="AV460" s="16"/>
      <c r="AW460" s="16"/>
      <c r="AX460" s="16"/>
      <c r="AY460" s="16"/>
      <c r="AZ460" s="16"/>
      <c r="BA460" s="16"/>
      <c r="BB460" s="16"/>
      <c r="BC460" s="16"/>
      <c r="BD460" s="16"/>
      <c r="BE460" s="16"/>
      <c r="BF460" s="16"/>
      <c r="BG460" s="16"/>
      <c r="BH460" s="16"/>
      <c r="BI460" s="16"/>
      <c r="BJ460" s="16"/>
      <c r="BK460" s="16"/>
      <c r="BL460" s="16"/>
      <c r="BM460" s="16"/>
      <c r="BN460" s="16"/>
      <c r="BO460" s="16"/>
      <c r="BP460" s="16"/>
      <c r="BQ460" s="16"/>
      <c r="BR460" s="16"/>
      <c r="BS460" s="16"/>
      <c r="BT460" s="16"/>
      <c r="BU460" s="16"/>
      <c r="BV460" s="16"/>
      <c r="BW460" s="16"/>
      <c r="BX460" s="16"/>
      <c r="BY460" s="16"/>
      <c r="BZ460" s="16"/>
      <c r="CA460" s="16"/>
      <c r="CB460" s="16"/>
      <c r="CC460" s="16"/>
      <c r="CD460" s="16"/>
      <c r="CE460" s="16"/>
      <c r="CF460" s="16"/>
      <c r="CG460" s="16"/>
      <c r="CH460" s="16"/>
      <c r="CI460" s="16"/>
      <c r="CJ460" s="16"/>
      <c r="CK460" s="16"/>
      <c r="CL460" s="16"/>
      <c r="CM460" s="16"/>
      <c r="CN460" s="16"/>
      <c r="CO460" s="16"/>
      <c r="CP460" s="16"/>
      <c r="CQ460" s="16"/>
      <c r="CR460" s="16"/>
      <c r="CS460" s="16"/>
      <c r="CT460" s="16"/>
      <c r="CU460" s="16"/>
      <c r="CV460" s="16"/>
      <c r="CW460" s="16"/>
      <c r="CX460" s="16"/>
      <c r="CY460" s="16"/>
      <c r="CZ460" s="16"/>
      <c r="DA460" s="16"/>
      <c r="DB460" s="16"/>
      <c r="DC460" s="16"/>
      <c r="DD460" s="16"/>
      <c r="DE460" s="16"/>
      <c r="DF460" s="16"/>
      <c r="DG460" s="16"/>
      <c r="DH460" s="16"/>
      <c r="DI460" s="16"/>
      <c r="DJ460" s="16"/>
      <c r="DK460" s="16"/>
      <c r="DL460" s="16"/>
      <c r="DM460" s="16"/>
      <c r="DN460" s="16"/>
      <c r="DO460" s="16"/>
      <c r="DP460" s="16"/>
      <c r="DQ460" s="16"/>
      <c r="DR460" s="16"/>
      <c r="DS460" s="16"/>
      <c r="DT460" s="16"/>
      <c r="DU460" s="16"/>
      <c r="DV460" s="16"/>
      <c r="DW460" s="16"/>
      <c r="DX460" s="16"/>
      <c r="DY460" s="16"/>
      <c r="DZ460" s="16"/>
      <c r="EA460" s="16"/>
      <c r="EB460" s="16"/>
      <c r="EC460" s="16"/>
      <c r="ED460" s="16"/>
      <c r="EE460" s="16"/>
      <c r="EF460" s="16"/>
      <c r="EG460" s="16"/>
      <c r="EH460" s="16"/>
      <c r="EI460" s="16"/>
      <c r="EJ460" s="16"/>
      <c r="EK460" s="16"/>
      <c r="EL460" s="16"/>
      <c r="EM460" s="16"/>
      <c r="EN460" s="16"/>
      <c r="EO460" s="16"/>
      <c r="EP460" s="16"/>
      <c r="EQ460" s="16"/>
      <c r="ER460" s="16"/>
      <c r="ES460" s="16"/>
      <c r="ET460" s="16"/>
      <c r="EU460" s="16"/>
      <c r="EV460" s="16"/>
      <c r="EW460" s="16"/>
      <c r="EX460" s="16"/>
      <c r="EY460" s="16"/>
      <c r="EZ460" s="16"/>
      <c r="FA460" s="16"/>
      <c r="FB460" s="16"/>
      <c r="FC460" s="16"/>
      <c r="FD460" s="16"/>
      <c r="FE460" s="16"/>
      <c r="FF460" s="16"/>
      <c r="FG460" s="16"/>
      <c r="FH460" s="16"/>
      <c r="FI460" s="16"/>
      <c r="FJ460" s="16"/>
      <c r="FK460" s="16"/>
      <c r="FL460" s="16"/>
      <c r="FM460" s="16"/>
      <c r="FN460" s="16"/>
      <c r="FO460" s="16"/>
      <c r="FP460" s="16"/>
      <c r="FQ460" s="16"/>
      <c r="FR460" s="16"/>
      <c r="FS460" s="16"/>
      <c r="FT460" s="16"/>
      <c r="FU460" s="16"/>
      <c r="FV460" s="16"/>
      <c r="FW460" s="16"/>
      <c r="FX460" s="16"/>
      <c r="FY460" s="16"/>
      <c r="FZ460" s="16"/>
      <c r="GA460" s="16"/>
      <c r="GB460" s="16"/>
      <c r="GC460" s="16"/>
      <c r="GD460" s="16"/>
      <c r="GE460" s="16"/>
      <c r="GF460" s="16"/>
      <c r="GG460" s="16"/>
      <c r="GH460" s="16"/>
      <c r="GI460" s="16"/>
      <c r="GJ460" s="16"/>
      <c r="GK460" s="16"/>
      <c r="GL460" s="16"/>
      <c r="GM460" s="16"/>
    </row>
    <row r="461" spans="1:195" ht="15" customHeight="1" thickBot="1" x14ac:dyDescent="0.3">
      <c r="A461" s="14"/>
      <c r="C461" s="139" t="s">
        <v>0</v>
      </c>
      <c r="D461" s="140"/>
      <c r="E461" s="141">
        <f>E459+E460</f>
        <v>0</v>
      </c>
      <c r="F461" s="142"/>
      <c r="AV461" s="16"/>
      <c r="AW461" s="16"/>
      <c r="AX461" s="16"/>
      <c r="AY461" s="16"/>
      <c r="AZ461" s="16"/>
      <c r="BA461" s="16"/>
      <c r="BB461" s="16"/>
      <c r="BC461" s="16"/>
      <c r="BD461" s="16"/>
      <c r="BE461" s="16"/>
      <c r="BF461" s="16"/>
      <c r="BG461" s="16"/>
      <c r="BH461" s="16"/>
      <c r="BI461" s="16"/>
      <c r="BJ461" s="16"/>
      <c r="BK461" s="16"/>
      <c r="BL461" s="16"/>
      <c r="BM461" s="16"/>
      <c r="BN461" s="16"/>
      <c r="BO461" s="16"/>
      <c r="BP461" s="16"/>
      <c r="BQ461" s="16"/>
      <c r="BR461" s="16"/>
      <c r="BS461" s="16"/>
      <c r="BT461" s="16"/>
      <c r="BU461" s="16"/>
      <c r="BV461" s="16"/>
      <c r="BW461" s="16"/>
      <c r="BX461" s="16"/>
      <c r="BY461" s="16"/>
      <c r="BZ461" s="16"/>
      <c r="CA461" s="16"/>
      <c r="CB461" s="16"/>
      <c r="CC461" s="16"/>
      <c r="CD461" s="16"/>
      <c r="CE461" s="16"/>
      <c r="CF461" s="16"/>
      <c r="CG461" s="16"/>
      <c r="CH461" s="16"/>
      <c r="CI461" s="16"/>
      <c r="CJ461" s="16"/>
      <c r="CK461" s="16"/>
      <c r="CL461" s="16"/>
      <c r="CM461" s="16"/>
      <c r="CN461" s="16"/>
      <c r="CO461" s="16"/>
      <c r="CP461" s="16"/>
      <c r="CQ461" s="16"/>
      <c r="CR461" s="16"/>
      <c r="CS461" s="16"/>
      <c r="CT461" s="16"/>
      <c r="CU461" s="16"/>
      <c r="CV461" s="16"/>
      <c r="CW461" s="16"/>
      <c r="CX461" s="16"/>
      <c r="CY461" s="16"/>
      <c r="CZ461" s="16"/>
      <c r="DA461" s="16"/>
      <c r="DB461" s="16"/>
      <c r="DC461" s="16"/>
      <c r="DD461" s="16"/>
      <c r="DE461" s="16"/>
      <c r="DF461" s="16"/>
      <c r="DG461" s="16"/>
      <c r="DH461" s="16"/>
      <c r="DI461" s="16"/>
      <c r="DJ461" s="16"/>
      <c r="DK461" s="16"/>
      <c r="DL461" s="16"/>
      <c r="DM461" s="16"/>
      <c r="DN461" s="16"/>
      <c r="DO461" s="16"/>
      <c r="DP461" s="16"/>
      <c r="DQ461" s="16"/>
      <c r="DR461" s="16"/>
      <c r="DS461" s="16"/>
      <c r="DT461" s="16"/>
      <c r="DU461" s="16"/>
      <c r="DV461" s="16"/>
      <c r="DW461" s="16"/>
      <c r="DX461" s="16"/>
      <c r="DY461" s="16"/>
      <c r="DZ461" s="16"/>
      <c r="EA461" s="16"/>
      <c r="EB461" s="16"/>
      <c r="EC461" s="16"/>
      <c r="ED461" s="16"/>
      <c r="EE461" s="16"/>
      <c r="EF461" s="16"/>
      <c r="EG461" s="16"/>
      <c r="EH461" s="16"/>
      <c r="EI461" s="16"/>
      <c r="EJ461" s="16"/>
      <c r="EK461" s="16"/>
      <c r="EL461" s="16"/>
      <c r="EM461" s="16"/>
      <c r="EN461" s="16"/>
      <c r="EO461" s="16"/>
      <c r="EP461" s="16"/>
      <c r="EQ461" s="16"/>
      <c r="ER461" s="16"/>
      <c r="ES461" s="16"/>
      <c r="ET461" s="16"/>
      <c r="EU461" s="16"/>
      <c r="EV461" s="16"/>
      <c r="EW461" s="16"/>
      <c r="EX461" s="16"/>
      <c r="EY461" s="16"/>
      <c r="EZ461" s="16"/>
      <c r="FA461" s="16"/>
      <c r="FB461" s="16"/>
      <c r="FC461" s="16"/>
      <c r="FD461" s="16"/>
      <c r="FE461" s="16"/>
      <c r="FF461" s="16"/>
      <c r="FG461" s="16"/>
      <c r="FH461" s="16"/>
      <c r="FI461" s="16"/>
      <c r="FJ461" s="16"/>
      <c r="FK461" s="16"/>
      <c r="FL461" s="16"/>
      <c r="FM461" s="16"/>
      <c r="FN461" s="16"/>
      <c r="FO461" s="16"/>
      <c r="FP461" s="16"/>
      <c r="FQ461" s="16"/>
      <c r="FR461" s="16"/>
      <c r="FS461" s="16"/>
      <c r="FT461" s="16"/>
      <c r="FU461" s="16"/>
      <c r="FV461" s="16"/>
      <c r="FW461" s="16"/>
      <c r="FX461" s="16"/>
      <c r="FY461" s="16"/>
      <c r="FZ461" s="16"/>
      <c r="GA461" s="16"/>
      <c r="GB461" s="16"/>
      <c r="GC461" s="16"/>
      <c r="GD461" s="16"/>
      <c r="GE461" s="16"/>
      <c r="GF461" s="16"/>
      <c r="GG461" s="16"/>
      <c r="GH461" s="16"/>
      <c r="GI461" s="16"/>
      <c r="GJ461" s="16"/>
      <c r="GK461" s="16"/>
      <c r="GL461" s="16"/>
      <c r="GM461" s="16"/>
    </row>
    <row r="462" spans="1:195" s="16" customFormat="1" ht="12.75" customHeight="1" x14ac:dyDescent="0.25">
      <c r="A462" s="116" t="s">
        <v>9</v>
      </c>
      <c r="B462" s="116"/>
      <c r="C462" s="116"/>
      <c r="D462" s="116"/>
      <c r="E462" s="116"/>
      <c r="F462" s="116"/>
    </row>
    <row r="463" spans="1:195" s="16" customFormat="1" ht="12.75" customHeight="1" x14ac:dyDescent="0.25">
      <c r="A463" s="116" t="s">
        <v>10</v>
      </c>
      <c r="B463" s="116"/>
      <c r="C463" s="116"/>
      <c r="D463" s="116"/>
      <c r="E463" s="116"/>
      <c r="F463" s="116"/>
    </row>
    <row r="464" spans="1:195" s="16" customFormat="1" ht="12.75" customHeight="1" x14ac:dyDescent="0.25">
      <c r="A464" s="116" t="s">
        <v>11</v>
      </c>
      <c r="B464" s="116"/>
      <c r="C464" s="116"/>
      <c r="D464" s="116"/>
      <c r="E464" s="116"/>
      <c r="F464" s="116"/>
    </row>
    <row r="465" spans="1:195" s="16" customFormat="1" ht="12.75" customHeight="1" x14ac:dyDescent="0.25">
      <c r="A465" s="3"/>
      <c r="B465" s="116" t="s">
        <v>12</v>
      </c>
      <c r="C465" s="116"/>
      <c r="D465" s="116"/>
      <c r="E465" s="116"/>
      <c r="F465" s="116"/>
    </row>
    <row r="466" spans="1:195" s="16" customFormat="1" ht="12.75" customHeight="1" x14ac:dyDescent="0.25">
      <c r="A466" s="116" t="s">
        <v>30</v>
      </c>
      <c r="B466" s="116"/>
      <c r="C466" s="116"/>
      <c r="D466" s="116"/>
      <c r="E466" s="116"/>
      <c r="F466" s="116"/>
    </row>
    <row r="467" spans="1:195" s="16" customFormat="1" ht="12.75" customHeight="1" x14ac:dyDescent="0.25">
      <c r="A467" s="116" t="s">
        <v>20</v>
      </c>
      <c r="B467" s="116"/>
      <c r="C467" s="116"/>
      <c r="D467" s="116"/>
      <c r="E467" s="116"/>
      <c r="F467" s="116"/>
    </row>
    <row r="468" spans="1:195" s="16" customFormat="1" ht="12.75" customHeight="1" x14ac:dyDescent="0.25">
      <c r="A468" s="116" t="s">
        <v>19</v>
      </c>
      <c r="B468" s="116"/>
      <c r="C468" s="116"/>
      <c r="D468" s="116"/>
      <c r="E468" s="116"/>
      <c r="F468" s="116"/>
    </row>
    <row r="469" spans="1:195" s="16" customFormat="1" ht="12.75" customHeight="1" x14ac:dyDescent="0.25">
      <c r="A469" s="3"/>
      <c r="B469" s="116" t="s">
        <v>17</v>
      </c>
      <c r="C469" s="116"/>
      <c r="D469" s="116"/>
      <c r="E469" s="116"/>
      <c r="F469" s="116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  <c r="DN469" s="2"/>
      <c r="DO469" s="2"/>
      <c r="DP469" s="2"/>
      <c r="DQ469" s="2"/>
      <c r="DR469" s="2"/>
      <c r="DS469" s="2"/>
      <c r="DT469" s="2"/>
      <c r="DU469" s="2"/>
      <c r="DV469" s="2"/>
      <c r="DW469" s="2"/>
      <c r="DX469" s="2"/>
      <c r="DY469" s="2"/>
      <c r="DZ469" s="2"/>
      <c r="EA469" s="2"/>
      <c r="EB469" s="2"/>
      <c r="EC469" s="2"/>
      <c r="ED469" s="2"/>
      <c r="EE469" s="2"/>
      <c r="EF469" s="2"/>
      <c r="EG469" s="2"/>
      <c r="EH469" s="2"/>
      <c r="EI469" s="2"/>
      <c r="EJ469" s="2"/>
      <c r="EK469" s="2"/>
      <c r="EL469" s="2"/>
      <c r="EM469" s="2"/>
      <c r="EN469" s="2"/>
      <c r="EO469" s="2"/>
      <c r="EP469" s="2"/>
      <c r="EQ469" s="2"/>
      <c r="ER469" s="2"/>
      <c r="ES469" s="2"/>
      <c r="ET469" s="2"/>
      <c r="EU469" s="2"/>
      <c r="EV469" s="2"/>
      <c r="EW469" s="2"/>
      <c r="EX469" s="2"/>
      <c r="EY469" s="2"/>
      <c r="EZ469" s="2"/>
      <c r="FA469" s="2"/>
      <c r="FB469" s="2"/>
      <c r="FC469" s="2"/>
      <c r="FD469" s="2"/>
      <c r="FE469" s="2"/>
      <c r="FF469" s="2"/>
      <c r="FG469" s="2"/>
      <c r="FH469" s="2"/>
      <c r="FI469" s="2"/>
      <c r="FJ469" s="2"/>
      <c r="FK469" s="2"/>
      <c r="FL469" s="2"/>
      <c r="FM469" s="2"/>
      <c r="FN469" s="2"/>
      <c r="FO469" s="2"/>
      <c r="FP469" s="2"/>
      <c r="FQ469" s="2"/>
      <c r="FR469" s="2"/>
      <c r="FS469" s="2"/>
      <c r="FT469" s="2"/>
      <c r="FU469" s="2"/>
      <c r="FV469" s="2"/>
      <c r="FW469" s="2"/>
      <c r="FX469" s="2"/>
      <c r="FY469" s="2"/>
      <c r="FZ469" s="2"/>
      <c r="GA469" s="2"/>
      <c r="GB469" s="2"/>
      <c r="GC469" s="2"/>
      <c r="GD469" s="2"/>
      <c r="GE469" s="2"/>
      <c r="GF469" s="2"/>
      <c r="GG469" s="2"/>
      <c r="GH469" s="2"/>
      <c r="GI469" s="2"/>
    </row>
    <row r="470" spans="1:195" s="16" customFormat="1" ht="12.75" customHeight="1" x14ac:dyDescent="0.25">
      <c r="A470" s="116" t="s">
        <v>31</v>
      </c>
      <c r="B470" s="116"/>
      <c r="C470" s="116"/>
      <c r="D470" s="116"/>
      <c r="E470" s="116"/>
      <c r="F470" s="116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  <c r="DN470" s="2"/>
      <c r="DO470" s="2"/>
      <c r="DP470" s="2"/>
      <c r="DQ470" s="2"/>
      <c r="DR470" s="2"/>
      <c r="DS470" s="2"/>
      <c r="DT470" s="2"/>
      <c r="DU470" s="2"/>
      <c r="DV470" s="2"/>
      <c r="DW470" s="2"/>
      <c r="DX470" s="2"/>
      <c r="DY470" s="2"/>
      <c r="DZ470" s="2"/>
      <c r="EA470" s="2"/>
      <c r="EB470" s="2"/>
      <c r="EC470" s="2"/>
      <c r="ED470" s="2"/>
      <c r="EE470" s="2"/>
      <c r="EF470" s="2"/>
      <c r="EG470" s="2"/>
      <c r="EH470" s="2"/>
      <c r="EI470" s="2"/>
      <c r="EJ470" s="2"/>
      <c r="EK470" s="2"/>
      <c r="EL470" s="2"/>
      <c r="EM470" s="2"/>
      <c r="EN470" s="2"/>
      <c r="EO470" s="2"/>
      <c r="EP470" s="2"/>
      <c r="EQ470" s="2"/>
      <c r="ER470" s="2"/>
      <c r="ES470" s="2"/>
      <c r="ET470" s="2"/>
      <c r="EU470" s="2"/>
      <c r="EV470" s="2"/>
      <c r="EW470" s="2"/>
      <c r="EX470" s="2"/>
      <c r="EY470" s="2"/>
      <c r="EZ470" s="2"/>
      <c r="FA470" s="2"/>
      <c r="FB470" s="2"/>
      <c r="FC470" s="2"/>
      <c r="FD470" s="2"/>
      <c r="FE470" s="2"/>
      <c r="FF470" s="2"/>
      <c r="FG470" s="2"/>
      <c r="FH470" s="2"/>
      <c r="FI470" s="2"/>
      <c r="FJ470" s="2"/>
      <c r="FK470" s="2"/>
      <c r="FL470" s="2"/>
      <c r="FM470" s="2"/>
      <c r="FN470" s="2"/>
      <c r="FO470" s="2"/>
      <c r="FP470" s="2"/>
      <c r="FQ470" s="2"/>
      <c r="FR470" s="2"/>
      <c r="FS470" s="2"/>
      <c r="FT470" s="2"/>
      <c r="FU470" s="2"/>
      <c r="FV470" s="2"/>
      <c r="FW470" s="2"/>
      <c r="FX470" s="2"/>
      <c r="FY470" s="2"/>
      <c r="FZ470" s="2"/>
      <c r="GA470" s="2"/>
      <c r="GB470" s="2"/>
      <c r="GC470" s="2"/>
      <c r="GD470" s="2"/>
      <c r="GE470" s="2"/>
      <c r="GF470" s="2"/>
      <c r="GG470" s="2"/>
      <c r="GH470" s="2"/>
      <c r="GI470" s="2"/>
    </row>
    <row r="471" spans="1:195" s="16" customFormat="1" ht="12.75" customHeight="1" x14ac:dyDescent="0.25">
      <c r="A471" s="3"/>
      <c r="B471" s="116" t="s">
        <v>32</v>
      </c>
      <c r="C471" s="116"/>
      <c r="D471" s="116"/>
      <c r="E471" s="116"/>
      <c r="F471" s="116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  <c r="DN471" s="2"/>
      <c r="DO471" s="2"/>
      <c r="DP471" s="2"/>
      <c r="DQ471" s="2"/>
      <c r="DR471" s="2"/>
      <c r="DS471" s="2"/>
      <c r="DT471" s="2"/>
      <c r="DU471" s="2"/>
      <c r="DV471" s="2"/>
      <c r="DW471" s="2"/>
      <c r="DX471" s="2"/>
      <c r="DY471" s="2"/>
      <c r="DZ471" s="2"/>
      <c r="EA471" s="2"/>
      <c r="EB471" s="2"/>
      <c r="EC471" s="2"/>
      <c r="ED471" s="2"/>
      <c r="EE471" s="2"/>
      <c r="EF471" s="2"/>
      <c r="EG471" s="2"/>
      <c r="EH471" s="2"/>
      <c r="EI471" s="2"/>
      <c r="EJ471" s="2"/>
      <c r="EK471" s="2"/>
      <c r="EL471" s="2"/>
      <c r="EM471" s="2"/>
      <c r="EN471" s="2"/>
      <c r="EO471" s="2"/>
      <c r="EP471" s="2"/>
      <c r="EQ471" s="2"/>
      <c r="ER471" s="2"/>
      <c r="ES471" s="2"/>
      <c r="ET471" s="2"/>
      <c r="EU471" s="2"/>
      <c r="EV471" s="2"/>
      <c r="EW471" s="2"/>
      <c r="EX471" s="2"/>
      <c r="EY471" s="2"/>
      <c r="EZ471" s="2"/>
      <c r="FA471" s="2"/>
      <c r="FB471" s="2"/>
      <c r="FC471" s="2"/>
      <c r="FD471" s="2"/>
      <c r="FE471" s="2"/>
      <c r="FF471" s="2"/>
      <c r="FG471" s="2"/>
      <c r="FH471" s="2"/>
      <c r="FI471" s="2"/>
      <c r="FJ471" s="2"/>
      <c r="FK471" s="2"/>
      <c r="FL471" s="2"/>
      <c r="FM471" s="2"/>
      <c r="FN471" s="2"/>
      <c r="FO471" s="2"/>
      <c r="FP471" s="2"/>
      <c r="FQ471" s="2"/>
      <c r="FR471" s="2"/>
      <c r="FS471" s="2"/>
      <c r="FT471" s="2"/>
      <c r="FU471" s="2"/>
      <c r="FV471" s="2"/>
      <c r="FW471" s="2"/>
      <c r="FX471" s="2"/>
      <c r="FY471" s="2"/>
      <c r="FZ471" s="2"/>
      <c r="GA471" s="2"/>
      <c r="GB471" s="2"/>
      <c r="GC471" s="2"/>
      <c r="GD471" s="2"/>
      <c r="GE471" s="2"/>
      <c r="GF471" s="2"/>
      <c r="GG471" s="2"/>
      <c r="GH471" s="2"/>
      <c r="GI471" s="2"/>
    </row>
    <row r="472" spans="1:195" s="16" customFormat="1" x14ac:dyDescent="0.25">
      <c r="A472" s="116" t="s">
        <v>21</v>
      </c>
      <c r="B472" s="116"/>
      <c r="C472" s="116"/>
      <c r="D472" s="116"/>
      <c r="E472" s="116"/>
      <c r="F472" s="116"/>
    </row>
    <row r="473" spans="1:195" s="16" customFormat="1" x14ac:dyDescent="0.25">
      <c r="A473" s="3"/>
      <c r="B473" s="116" t="s">
        <v>28</v>
      </c>
      <c r="C473" s="116"/>
      <c r="D473" s="116"/>
      <c r="E473" s="116"/>
      <c r="F473" s="116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  <c r="DN473" s="2"/>
      <c r="DO473" s="2"/>
      <c r="DP473" s="2"/>
      <c r="DQ473" s="2"/>
      <c r="DR473" s="2"/>
      <c r="DS473" s="2"/>
      <c r="DT473" s="2"/>
      <c r="DU473" s="2"/>
      <c r="DV473" s="2"/>
      <c r="DW473" s="2"/>
      <c r="DX473" s="2"/>
      <c r="DY473" s="2"/>
      <c r="DZ473" s="2"/>
      <c r="EA473" s="2"/>
      <c r="EB473" s="2"/>
      <c r="EC473" s="2"/>
      <c r="ED473" s="2"/>
      <c r="EE473" s="2"/>
      <c r="EF473" s="2"/>
      <c r="EG473" s="2"/>
      <c r="EH473" s="2"/>
      <c r="EI473" s="2"/>
      <c r="EJ473" s="2"/>
      <c r="EK473" s="2"/>
      <c r="EL473" s="2"/>
      <c r="EM473" s="2"/>
      <c r="EN473" s="2"/>
      <c r="EO473" s="2"/>
      <c r="EP473" s="2"/>
      <c r="EQ473" s="2"/>
      <c r="ER473" s="2"/>
      <c r="ES473" s="2"/>
      <c r="ET473" s="2"/>
      <c r="EU473" s="2"/>
      <c r="EV473" s="2"/>
      <c r="EW473" s="2"/>
      <c r="EX473" s="2"/>
      <c r="EY473" s="2"/>
      <c r="EZ473" s="2"/>
      <c r="FA473" s="2"/>
      <c r="FB473" s="2"/>
      <c r="FC473" s="2"/>
      <c r="FD473" s="2"/>
      <c r="FE473" s="2"/>
      <c r="FF473" s="2"/>
      <c r="FG473" s="2"/>
      <c r="FH473" s="2"/>
      <c r="FI473" s="2"/>
      <c r="FJ473" s="2"/>
      <c r="FK473" s="2"/>
      <c r="FL473" s="2"/>
      <c r="FM473" s="2"/>
      <c r="FN473" s="2"/>
      <c r="FO473" s="2"/>
      <c r="FP473" s="2"/>
      <c r="FQ473" s="2"/>
      <c r="FR473" s="2"/>
      <c r="FS473" s="2"/>
      <c r="FT473" s="2"/>
      <c r="FU473" s="2"/>
      <c r="FV473" s="2"/>
      <c r="FW473" s="2"/>
      <c r="FX473" s="2"/>
      <c r="FY473" s="2"/>
      <c r="FZ473" s="2"/>
      <c r="GA473" s="2"/>
      <c r="GB473" s="2"/>
      <c r="GC473" s="2"/>
      <c r="GD473" s="2"/>
      <c r="GE473" s="2"/>
      <c r="GF473" s="2"/>
      <c r="GG473" s="2"/>
      <c r="GH473" s="2"/>
      <c r="GI473" s="2"/>
      <c r="GJ473" s="2"/>
      <c r="GK473" s="2"/>
      <c r="GL473" s="2"/>
      <c r="GM473" s="2"/>
    </row>
    <row r="474" spans="1:195" s="16" customFormat="1" x14ac:dyDescent="0.25">
      <c r="A474" s="3"/>
      <c r="B474" s="116" t="s">
        <v>29</v>
      </c>
      <c r="C474" s="116"/>
      <c r="D474" s="116"/>
      <c r="E474" s="116"/>
      <c r="F474" s="116"/>
    </row>
  </sheetData>
  <mergeCells count="64">
    <mergeCell ref="A311:E311"/>
    <mergeCell ref="A246:F246"/>
    <mergeCell ref="A270:F270"/>
    <mergeCell ref="A273:E273"/>
    <mergeCell ref="A274:F274"/>
    <mergeCell ref="A308:F308"/>
    <mergeCell ref="A463:F463"/>
    <mergeCell ref="A462:F462"/>
    <mergeCell ref="A468:F468"/>
    <mergeCell ref="A467:F467"/>
    <mergeCell ref="A466:F466"/>
    <mergeCell ref="B465:F465"/>
    <mergeCell ref="A464:F464"/>
    <mergeCell ref="A99:E99"/>
    <mergeCell ref="A96:F96"/>
    <mergeCell ref="A59:F59"/>
    <mergeCell ref="A64:F64"/>
    <mergeCell ref="A9:F9"/>
    <mergeCell ref="A34:F34"/>
    <mergeCell ref="B474:F474"/>
    <mergeCell ref="B473:F473"/>
    <mergeCell ref="A472:F472"/>
    <mergeCell ref="B471:F471"/>
    <mergeCell ref="A470:F470"/>
    <mergeCell ref="B469:F469"/>
    <mergeCell ref="A1:F1"/>
    <mergeCell ref="A5:A7"/>
    <mergeCell ref="B5:B7"/>
    <mergeCell ref="C5:C7"/>
    <mergeCell ref="D5:D6"/>
    <mergeCell ref="E5:E7"/>
    <mergeCell ref="F5:F7"/>
    <mergeCell ref="C459:D459"/>
    <mergeCell ref="E459:F459"/>
    <mergeCell ref="C460:D460"/>
    <mergeCell ref="E460:F460"/>
    <mergeCell ref="C461:D461"/>
    <mergeCell ref="E461:F461"/>
    <mergeCell ref="A8:F8"/>
    <mergeCell ref="A63:E63"/>
    <mergeCell ref="A100:F100"/>
    <mergeCell ref="A126:F126"/>
    <mergeCell ref="A129:E129"/>
    <mergeCell ref="A130:F130"/>
    <mergeCell ref="A170:F170"/>
    <mergeCell ref="A242:F242"/>
    <mergeCell ref="A245:E245"/>
    <mergeCell ref="A173:E173"/>
    <mergeCell ref="A174:F174"/>
    <mergeCell ref="A198:F198"/>
    <mergeCell ref="A201:E201"/>
    <mergeCell ref="A202:F202"/>
    <mergeCell ref="A458:E458"/>
    <mergeCell ref="A408:F408"/>
    <mergeCell ref="A312:F312"/>
    <mergeCell ref="A374:F374"/>
    <mergeCell ref="A377:E377"/>
    <mergeCell ref="A378:F378"/>
    <mergeCell ref="A404:F404"/>
    <mergeCell ref="A425:F425"/>
    <mergeCell ref="A428:E428"/>
    <mergeCell ref="A407:E407"/>
    <mergeCell ref="A429:F429"/>
    <mergeCell ref="A455:F455"/>
  </mergeCells>
  <phoneticPr fontId="3" type="noConversion"/>
  <conditionalFormatting sqref="A59">
    <cfRule type="cellIs" dxfId="23" priority="295" stopIfTrue="1" operator="equal">
      <formula>0</formula>
    </cfRule>
  </conditionalFormatting>
  <conditionalFormatting sqref="A96">
    <cfRule type="cellIs" dxfId="22" priority="204" stopIfTrue="1" operator="equal">
      <formula>0</formula>
    </cfRule>
  </conditionalFormatting>
  <conditionalFormatting sqref="A126">
    <cfRule type="cellIs" dxfId="21" priority="65" stopIfTrue="1" operator="equal">
      <formula>0</formula>
    </cfRule>
  </conditionalFormatting>
  <conditionalFormatting sqref="A170">
    <cfRule type="cellIs" dxfId="20" priority="63" stopIfTrue="1" operator="equal">
      <formula>0</formula>
    </cfRule>
  </conditionalFormatting>
  <conditionalFormatting sqref="A198">
    <cfRule type="cellIs" dxfId="19" priority="61" stopIfTrue="1" operator="equal">
      <formula>0</formula>
    </cfRule>
  </conditionalFormatting>
  <conditionalFormatting sqref="A242">
    <cfRule type="cellIs" dxfId="18" priority="59" stopIfTrue="1" operator="equal">
      <formula>0</formula>
    </cfRule>
  </conditionalFormatting>
  <conditionalFormatting sqref="A270">
    <cfRule type="cellIs" dxfId="17" priority="33" stopIfTrue="1" operator="equal">
      <formula>0</formula>
    </cfRule>
  </conditionalFormatting>
  <conditionalFormatting sqref="A308">
    <cfRule type="cellIs" dxfId="16" priority="32" stopIfTrue="1" operator="equal">
      <formula>0</formula>
    </cfRule>
  </conditionalFormatting>
  <conditionalFormatting sqref="A374">
    <cfRule type="cellIs" dxfId="15" priority="12" stopIfTrue="1" operator="equal">
      <formula>0</formula>
    </cfRule>
  </conditionalFormatting>
  <conditionalFormatting sqref="A404">
    <cfRule type="cellIs" dxfId="14" priority="11" stopIfTrue="1" operator="equal">
      <formula>0</formula>
    </cfRule>
  </conditionalFormatting>
  <conditionalFormatting sqref="A425">
    <cfRule type="cellIs" dxfId="13" priority="9" stopIfTrue="1" operator="equal">
      <formula>0</formula>
    </cfRule>
  </conditionalFormatting>
  <conditionalFormatting sqref="A455">
    <cfRule type="cellIs" dxfId="12" priority="10" stopIfTrue="1" operator="equal">
      <formula>0</formula>
    </cfRule>
  </conditionalFormatting>
  <conditionalFormatting sqref="B57">
    <cfRule type="cellIs" dxfId="11" priority="19" stopIfTrue="1" operator="equal">
      <formula>0</formula>
    </cfRule>
  </conditionalFormatting>
  <conditionalFormatting sqref="B69">
    <cfRule type="cellIs" dxfId="10" priority="18" stopIfTrue="1" operator="equal">
      <formula>0</formula>
    </cfRule>
  </conditionalFormatting>
  <conditionalFormatting sqref="B106">
    <cfRule type="cellIs" dxfId="9" priority="17" stopIfTrue="1" operator="equal">
      <formula>0</formula>
    </cfRule>
  </conditionalFormatting>
  <conditionalFormatting sqref="B137">
    <cfRule type="cellIs" dxfId="8" priority="16" stopIfTrue="1" operator="equal">
      <formula>0</formula>
    </cfRule>
  </conditionalFormatting>
  <conditionalFormatting sqref="B182">
    <cfRule type="cellIs" dxfId="7" priority="15" stopIfTrue="1" operator="equal">
      <formula>0</formula>
    </cfRule>
  </conditionalFormatting>
  <conditionalFormatting sqref="B208">
    <cfRule type="cellIs" dxfId="6" priority="14" stopIfTrue="1" operator="equal">
      <formula>0</formula>
    </cfRule>
  </conditionalFormatting>
  <conditionalFormatting sqref="B254">
    <cfRule type="cellIs" dxfId="5" priority="13" stopIfTrue="1" operator="equal">
      <formula>0</formula>
    </cfRule>
  </conditionalFormatting>
  <conditionalFormatting sqref="B286">
    <cfRule type="cellIs" dxfId="4" priority="29" stopIfTrue="1" operator="equal">
      <formula>0</formula>
    </cfRule>
  </conditionalFormatting>
  <conditionalFormatting sqref="B351">
    <cfRule type="cellIs" dxfId="3" priority="3" stopIfTrue="1" operator="equal">
      <formula>0</formula>
    </cfRule>
  </conditionalFormatting>
  <conditionalFormatting sqref="B389">
    <cfRule type="cellIs" dxfId="2" priority="2" stopIfTrue="1" operator="equal">
      <formula>0</formula>
    </cfRule>
  </conditionalFormatting>
  <conditionalFormatting sqref="B414">
    <cfRule type="cellIs" dxfId="1" priority="1" stopIfTrue="1" operator="equal">
      <formula>0</formula>
    </cfRule>
  </conditionalFormatting>
  <conditionalFormatting sqref="B445">
    <cfRule type="cellIs" dxfId="0" priority="4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46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2023-09-08T12:19:59Z</dcterms:modified>
</cp:coreProperties>
</file>